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BDF73760-0376-403E-96CF-F73A01E929CB}" xr6:coauthVersionLast="47" xr6:coauthVersionMax="47" xr10:uidLastSave="{00000000-0000-0000-0000-000000000000}"/>
  <bookViews>
    <workbookView xWindow="-120" yWindow="-120" windowWidth="29040" windowHeight="15720" tabRatio="845" activeTab="2" xr2:uid="{00000000-000D-0000-FFFF-FFFF00000000}"/>
  </bookViews>
  <sheets>
    <sheet name="N_Campos Generales" sheetId="1" r:id="rId1"/>
    <sheet name="N_Campos Especificos" sheetId="2" r:id="rId2"/>
    <sheet name="DOCUMENTO A 03" sheetId="24" r:id="rId3"/>
    <sheet name="DOCUMENTO A 10 A" sheetId="25" r:id="rId4"/>
    <sheet name="DOCUMENTO A 10 B" sheetId="26" r:id="rId5"/>
    <sheet name="DOCUMENTO A 10 C" sheetId="27" r:id="rId6"/>
    <sheet name="DOCUMENTO A 11 C" sheetId="28" r:id="rId7"/>
    <sheet name="DOCUMENTO A 12" sheetId="29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27" l="1"/>
  <c r="A5" i="29" l="1"/>
  <c r="E10" i="29"/>
  <c r="A8" i="29"/>
  <c r="A7" i="28"/>
  <c r="A7" i="27"/>
  <c r="A7" i="26"/>
  <c r="A7" i="25"/>
  <c r="L8" i="24"/>
  <c r="I8" i="24"/>
  <c r="D8" i="24"/>
  <c r="A8" i="24"/>
  <c r="D10" i="29"/>
  <c r="C10" i="29"/>
  <c r="D2" i="29"/>
  <c r="C7" i="28"/>
  <c r="D7" i="28"/>
  <c r="E8" i="28"/>
  <c r="A5" i="28"/>
  <c r="D2" i="28"/>
  <c r="A12" i="27"/>
  <c r="D7" i="27"/>
  <c r="A5" i="27"/>
  <c r="D2" i="27"/>
  <c r="A5" i="26"/>
  <c r="D12" i="26"/>
  <c r="A12" i="26"/>
  <c r="D7" i="26"/>
  <c r="D2" i="26"/>
  <c r="E23" i="25"/>
  <c r="D23" i="25"/>
  <c r="A5" i="25"/>
  <c r="A12" i="25"/>
  <c r="G12" i="25"/>
  <c r="G7" i="25"/>
  <c r="G2" i="25"/>
  <c r="N19" i="24"/>
  <c r="M19" i="24"/>
  <c r="L19" i="24"/>
  <c r="I2" i="24"/>
  <c r="A6" i="24"/>
</calcChain>
</file>

<file path=xl/sharedStrings.xml><?xml version="1.0" encoding="utf-8"?>
<sst xmlns="http://schemas.openxmlformats.org/spreadsheetml/2006/main" count="541" uniqueCount="399">
  <si>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</si>
  <si>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</si>
  <si>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</si>
  <si>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</si>
  <si>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</si>
  <si>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</si>
  <si>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</si>
  <si>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</si>
  <si>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</si>
  <si>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</si>
  <si>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</si>
  <si>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</si>
  <si>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</si>
  <si>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</si>
  <si>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</si>
  <si>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</si>
  <si>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</si>
  <si>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</si>
  <si>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</si>
  <si>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</si>
  <si>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</si>
  <si>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</si>
  <si>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</si>
  <si>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</si>
  <si>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</si>
  <si>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</si>
  <si>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</si>
  <si>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</si>
  <si>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</si>
  <si>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</si>
  <si>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</si>
  <si>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</si>
  <si>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</si>
  <si>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</si>
  <si>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</si>
  <si>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</si>
  <si>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</si>
  <si>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</si>
  <si>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</si>
  <si>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</si>
  <si>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</si>
  <si>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</si>
  <si>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</si>
  <si>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</si>
  <si>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</si>
  <si>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</si>
  <si>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</si>
  <si>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</si>
  <si>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</si>
  <si>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</si>
  <si>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</si>
  <si>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</si>
  <si>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</si>
  <si>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</si>
  <si>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</si>
  <si>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{detalle}</t>
  </si>
  <si>
    <t>{fin del reporte}</t>
  </si>
  <si>
    <t>VALOR</t>
  </si>
  <si>
    <t>razonsocial</t>
  </si>
  <si>
    <t>México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</si>
  <si>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</si>
  <si>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</si>
  <si>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</si>
  <si>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</si>
  <si>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</si>
  <si>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</si>
  <si>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</si>
  <si>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</si>
  <si>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</si>
  <si>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</si>
  <si>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</si>
  <si>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</si>
  <si>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</si>
  <si>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</si>
  <si>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</si>
  <si>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</si>
  <si>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</si>
  <si>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</si>
  <si>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</si>
  <si>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</si>
  <si>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</si>
  <si>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</si>
  <si>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</si>
  <si>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</si>
  <si>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</si>
  <si>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</si>
  <si>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</si>
  <si>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</si>
  <si>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</si>
  <si>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</si>
  <si>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</si>
  <si>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</si>
  <si>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</si>
  <si>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</si>
  <si>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</si>
  <si>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</si>
  <si>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</si>
  <si>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</si>
  <si>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</si>
  <si>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</si>
  <si>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</si>
  <si>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</si>
  <si>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</si>
  <si>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</si>
  <si>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</si>
  <si>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</si>
  <si>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</si>
  <si>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</si>
  <si>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</si>
  <si>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</si>
  <si>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</si>
  <si>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</si>
  <si>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</si>
  <si>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</si>
  <si>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</si>
  <si>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</si>
  <si>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</si>
  <si>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</si>
  <si>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</si>
  <si>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</si>
  <si>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</si>
  <si>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</si>
  <si>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</si>
  <si>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</si>
  <si>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</si>
  <si>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</si>
  <si>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</si>
  <si>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</si>
  <si>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</si>
  <si>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</si>
  <si>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</si>
  <si>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</si>
  <si>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</si>
  <si>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</si>
  <si>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</si>
  <si>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</si>
  <si>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</si>
  <si>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</si>
  <si>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</si>
  <si>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</si>
  <si>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</si>
  <si>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</si>
  <si>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</si>
  <si>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</si>
  <si>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</si>
  <si>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</si>
  <si>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</si>
  <si>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</si>
  <si>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</si>
  <si>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</si>
  <si>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</si>
  <si>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</si>
  <si>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</si>
  <si>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</si>
  <si>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</si>
  <si>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</si>
  <si>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</si>
  <si>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</si>
  <si>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</si>
  <si>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</si>
  <si>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</si>
  <si>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</si>
  <si>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</si>
  <si>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</si>
  <si>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</si>
  <si>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</si>
  <si>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</si>
  <si>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</si>
  <si>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</si>
  <si>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</si>
  <si>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</si>
  <si>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</si>
  <si>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</si>
  <si>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</si>
  <si>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</si>
  <si>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</si>
  <si>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</si>
  <si>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</si>
  <si>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</si>
  <si>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</si>
  <si>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</si>
  <si>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</si>
  <si>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</si>
  <si>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</si>
  <si>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</si>
  <si>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</si>
  <si>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</si>
  <si>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</si>
  <si>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</si>
  <si>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</si>
  <si>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</si>
  <si>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</si>
  <si>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</si>
  <si>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</si>
  <si>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</si>
  <si>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</si>
  <si>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</si>
  <si>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</si>
  <si>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</si>
  <si>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</si>
  <si>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</si>
  <si>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</si>
  <si>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</si>
  <si>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</si>
  <si>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</si>
  <si>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</si>
  <si>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</si>
  <si>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</si>
  <si>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</si>
  <si>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</si>
  <si>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</si>
  <si>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</si>
  <si>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</si>
  <si>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</si>
  <si>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</si>
  <si>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</si>
  <si>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</si>
  <si>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</si>
  <si>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</si>
  <si>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</si>
  <si>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</si>
  <si>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</si>
  <si>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</si>
  <si>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</si>
  <si>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</si>
  <si>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</si>
  <si>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</si>
  <si>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</si>
  <si>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</si>
  <si>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</si>
  <si>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</si>
  <si>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</si>
  <si>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</si>
  <si>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</si>
  <si>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</si>
  <si>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</si>
  <si>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</si>
  <si>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</si>
  <si>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</si>
  <si>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</si>
  <si>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</si>
  <si>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</si>
  <si>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</si>
  <si>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</si>
  <si>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</si>
  <si>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</si>
  <si>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</si>
  <si>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</si>
  <si>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</si>
  <si>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</si>
  <si>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</si>
  <si>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</si>
  <si>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</si>
  <si>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</si>
  <si>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</si>
  <si>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</si>
  <si>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</si>
  <si>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</si>
  <si>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</si>
  <si>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</si>
  <si>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</si>
  <si>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</si>
  <si>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</si>
  <si>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</si>
  <si>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</si>
  <si>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</si>
  <si>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</si>
  <si>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</si>
  <si>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</si>
  <si>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</si>
  <si>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</si>
  <si>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</si>
  <si>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</si>
  <si>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</si>
  <si>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</si>
  <si>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</si>
  <si>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</si>
  <si>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</si>
  <si>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</si>
  <si>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</si>
  <si>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</si>
  <si>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</si>
  <si>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</si>
  <si>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</si>
  <si>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</si>
  <si>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</si>
  <si>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</si>
  <si>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</si>
  <si>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</si>
  <si>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</si>
  <si>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Versión de reportes:</t>
  </si>
  <si>
    <t>RELACIÓN DE MAQUINARIA Y EQUIPO DE CONSTRUCCIÓN</t>
  </si>
  <si>
    <t>SECRETARIA DEL MEDIO AMBIENTE Y RECURSOS NATURALES</t>
  </si>
  <si>
    <t>COMISIÓN NACIONAL DEL AGUA</t>
  </si>
  <si>
    <t>SUBDIRECCIÓN GENERAL DE</t>
  </si>
  <si>
    <t>A 3</t>
  </si>
  <si>
    <t>HOJA:</t>
  </si>
  <si>
    <t>DE:</t>
  </si>
  <si>
    <t>NOMBRE DE LA MAQUINARIA O EQUIPO</t>
  </si>
  <si>
    <t>MARCA</t>
  </si>
  <si>
    <t>MODELO</t>
  </si>
  <si>
    <t>CARACTERISTICAS PARTICULARES</t>
  </si>
  <si>
    <t>AÑO</t>
  </si>
  <si>
    <t>NUMERO DE SERIE</t>
  </si>
  <si>
    <t>CAPACIDAD</t>
  </si>
  <si>
    <t>COMBUSTIBLE</t>
  </si>
  <si>
    <t>POTENCIA</t>
  </si>
  <si>
    <t>UBICACIÓN FÍSICA (ENT. FED.)</t>
  </si>
  <si>
    <t>PROPIO</t>
  </si>
  <si>
    <t>RENTADO</t>
  </si>
  <si>
    <t>OPCION DE COMPRA</t>
  </si>
  <si>
    <t>FECHA</t>
  </si>
  <si>
    <t>DISPONIBILIDAD</t>
  </si>
  <si>
    <t>EQUIPO No. *</t>
  </si>
  <si>
    <t>{año}</t>
  </si>
  <si>
    <t>No.</t>
  </si>
  <si>
    <t>MATERIALES Y EQUIPO DE INSTALACION PERMANENTE</t>
  </si>
  <si>
    <t>ORIGEN</t>
  </si>
  <si>
    <t>NACIONAL</t>
  </si>
  <si>
    <t>EXTRANJERO</t>
  </si>
  <si>
    <t>UNIDAD</t>
  </si>
  <si>
    <t>CANTIDAD</t>
  </si>
  <si>
    <t>COSTO</t>
  </si>
  <si>
    <t>IMPORTE</t>
  </si>
  <si>
    <t>A 10 A</t>
  </si>
  <si>
    <t>FECHA:</t>
  </si>
  <si>
    <t>FIRMA DEL LICITANTE:</t>
  </si>
  <si>
    <t>RAZON SOCIAL DEL LICITANTE:</t>
  </si>
  <si>
    <t>LISTADO DE INSUMOS QUE INTERVIENEN EN LA INTEGRACIÓN DE LA PROPOSICIÓN:</t>
  </si>
  <si>
    <t>A   MATERIALES MAS SIGNIFICATIVOS Y EQUIPO DE INSTALACIÓN PERMANENTE</t>
  </si>
  <si>
    <t>B         MANO DE OBRA</t>
  </si>
  <si>
    <t>A 10 B</t>
  </si>
  <si>
    <t>CATEGORIA</t>
  </si>
  <si>
    <t>A 10 C</t>
  </si>
  <si>
    <t>C         MAQUINARIA Y EQUIPO DE CONSTRUCCIÓN, CON LA DESCRIPCIÓN Y ESPECIFICACIONES</t>
  </si>
  <si>
    <t>SUS RESPECTIVAS UNIDADES DE MEDICIÓN E IMPORTES</t>
  </si>
  <si>
    <t>TÉCNICAS DE CADA UNO DE ELLOS INDICANDO LAS CANTIDADES A UTILIZAR,</t>
  </si>
  <si>
    <t>COSTO HORARIO</t>
  </si>
  <si>
    <t>MAQUINARIA Y EQUIPO DE CONSTRUCCIÓN</t>
  </si>
  <si>
    <t>A 11 C</t>
  </si>
  <si>
    <t>TABULADOR DE SALARIOS REALES DE MANO DE OBRA</t>
  </si>
  <si>
    <t>CATEGORIAS</t>
  </si>
  <si>
    <t>SALARIO TABULADOR</t>
  </si>
  <si>
    <t>FACTOR DE SALARIO REAL</t>
  </si>
  <si>
    <t>SALARIO REAL</t>
  </si>
  <si>
    <t>A 12</t>
  </si>
  <si>
    <t>RELACIÓN Y ANÁLISIS DE LOS COSTOS UNITARIOS BÁSICOS DE LOS MATERIALES</t>
  </si>
  <si>
    <t>DESCRIPCIÓN DE LOS COSTOS UNITARIOS BÁSICOS</t>
  </si>
  <si>
    <t>CANTIDAD DEL MATERIAL</t>
  </si>
  <si>
    <t>COSTO DEL MATERIAL (SIN I.V.A.)</t>
  </si>
  <si>
    <t>DESCRIPCIÓN GENERAL DE LOS TRABAJOS:</t>
  </si>
  <si>
    <t>RAZÓN SOCIAL DEL LICITANTE: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</si>
  <si>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</si>
  <si>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</si>
  <si>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</si>
  <si>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</si>
  <si>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</si>
  <si>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</si>
  <si>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</si>
  <si>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</si>
  <si>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</si>
  <si>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</si>
  <si>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</si>
  <si>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</si>
  <si>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</si>
  <si>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</si>
  <si>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</si>
  <si>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</si>
  <si>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</si>
  <si>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</si>
  <si>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</si>
  <si>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</si>
  <si>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</si>
  <si>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</si>
  <si>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</si>
  <si>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</si>
  <si>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</si>
  <si>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</si>
  <si>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</si>
  <si>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</si>
  <si>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</si>
  <si>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</si>
  <si>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</si>
  <si>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</si>
  <si>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</si>
  <si>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</si>
  <si>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</si>
  <si>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</si>
  <si>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</si>
  <si>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</si>
  <si>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</si>
  <si>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</si>
  <si>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</si>
  <si>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</si>
  <si>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</si>
  <si>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</si>
  <si>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</si>
  <si>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Nombde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</si>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</sst>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"/>
    <numFmt numFmtId="166" formatCode="#,##0.000000"/>
    <numFmt numFmtId="167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243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4" fillId="0" borderId="4" xfId="0" applyFont="1" applyBorder="1"/>
    <xf numFmtId="0" fontId="0" fillId="0" borderId="6" xfId="0" applyBorder="1"/>
    <xf numFmtId="0" fontId="4" fillId="0" borderId="8" xfId="0" applyFont="1" applyBorder="1"/>
    <xf numFmtId="0" fontId="7" fillId="5" borderId="2" xfId="0" applyFont="1" applyFill="1" applyBorder="1" applyAlignment="1">
      <alignment vertical="top" wrapText="1"/>
    </xf>
    <xf numFmtId="0" fontId="4" fillId="6" borderId="0" xfId="0" applyFont="1" applyFill="1"/>
    <xf numFmtId="0" fontId="0" fillId="6" borderId="0" xfId="0" applyFill="1"/>
    <xf numFmtId="0" fontId="7" fillId="2" borderId="15" xfId="0" applyFont="1" applyFill="1" applyBorder="1" applyAlignment="1">
      <alignment horizontal="center" vertical="top"/>
    </xf>
    <xf numFmtId="0" fontId="0" fillId="5" borderId="16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19" xfId="0" applyFont="1" applyFill="1" applyBorder="1" applyAlignment="1">
      <alignment horizontal="center" vertical="top"/>
    </xf>
    <xf numFmtId="0" fontId="7" fillId="2" borderId="19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6" fillId="0" borderId="7" xfId="0" applyFont="1" applyBorder="1"/>
    <xf numFmtId="0" fontId="6" fillId="0" borderId="9" xfId="0" applyFont="1" applyBorder="1"/>
    <xf numFmtId="0" fontId="4" fillId="0" borderId="11" xfId="0" applyFont="1" applyBorder="1"/>
    <xf numFmtId="0" fontId="1" fillId="3" borderId="2" xfId="0" applyFont="1" applyFill="1" applyBorder="1" applyAlignment="1">
      <alignment vertical="top" wrapText="1"/>
    </xf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1" fillId="0" borderId="20" xfId="0" applyFont="1" applyBorder="1" applyAlignment="1">
      <alignment horizontal="centerContinuous"/>
    </xf>
    <xf numFmtId="0" fontId="0" fillId="0" borderId="21" xfId="0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1" fillId="0" borderId="20" xfId="0" applyFont="1" applyBorder="1"/>
    <xf numFmtId="0" fontId="1" fillId="0" borderId="7" xfId="0" applyFont="1" applyBorder="1"/>
    <xf numFmtId="0" fontId="1" fillId="0" borderId="9" xfId="0" applyFont="1" applyBorder="1"/>
    <xf numFmtId="0" fontId="5" fillId="0" borderId="7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4" fillId="0" borderId="6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6" borderId="6" xfId="0" applyFont="1" applyFill="1" applyBorder="1"/>
    <xf numFmtId="0" fontId="4" fillId="6" borderId="9" xfId="0" applyFont="1" applyFill="1" applyBorder="1"/>
    <xf numFmtId="0" fontId="4" fillId="6" borderId="11" xfId="0" applyFont="1" applyFill="1" applyBorder="1"/>
    <xf numFmtId="0" fontId="0" fillId="6" borderId="23" xfId="0" applyFill="1" applyBorder="1"/>
    <xf numFmtId="0" fontId="0" fillId="6" borderId="24" xfId="0" applyFill="1" applyBorder="1"/>
    <xf numFmtId="0" fontId="0" fillId="6" borderId="25" xfId="0" applyFill="1" applyBorder="1"/>
    <xf numFmtId="0" fontId="1" fillId="6" borderId="4" xfId="0" applyFont="1" applyFill="1" applyBorder="1"/>
    <xf numFmtId="0" fontId="1" fillId="6" borderId="5" xfId="0" applyFont="1" applyFill="1" applyBorder="1"/>
    <xf numFmtId="0" fontId="1" fillId="6" borderId="6" xfId="0" applyFont="1" applyFill="1" applyBorder="1"/>
    <xf numFmtId="0" fontId="1" fillId="6" borderId="7" xfId="0" applyFont="1" applyFill="1" applyBorder="1"/>
    <xf numFmtId="0" fontId="1" fillId="6" borderId="0" xfId="0" applyFont="1" applyFill="1"/>
    <xf numFmtId="0" fontId="1" fillId="6" borderId="8" xfId="0" applyFont="1" applyFill="1" applyBorder="1"/>
    <xf numFmtId="0" fontId="1" fillId="6" borderId="9" xfId="0" applyFont="1" applyFill="1" applyBorder="1" applyAlignment="1">
      <alignment vertical="top"/>
    </xf>
    <xf numFmtId="0" fontId="1" fillId="6" borderId="24" xfId="0" applyFont="1" applyFill="1" applyBorder="1"/>
    <xf numFmtId="0" fontId="1" fillId="6" borderId="25" xfId="0" applyFont="1" applyFill="1" applyBorder="1"/>
    <xf numFmtId="0" fontId="4" fillId="6" borderId="6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vertical="top"/>
    </xf>
    <xf numFmtId="0" fontId="1" fillId="6" borderId="10" xfId="0" applyFont="1" applyFill="1" applyBorder="1" applyAlignment="1">
      <alignment vertical="top" wrapText="1"/>
    </xf>
    <xf numFmtId="0" fontId="1" fillId="6" borderId="11" xfId="0" applyFont="1" applyFill="1" applyBorder="1" applyAlignment="1">
      <alignment vertical="top" wrapText="1"/>
    </xf>
    <xf numFmtId="0" fontId="1" fillId="6" borderId="4" xfId="0" applyFont="1" applyFill="1" applyBorder="1" applyAlignment="1">
      <alignment horizontal="centerContinuous" vertical="center"/>
    </xf>
    <xf numFmtId="0" fontId="6" fillId="6" borderId="5" xfId="0" applyFont="1" applyFill="1" applyBorder="1" applyAlignment="1">
      <alignment horizontal="centerContinuous" vertical="center"/>
    </xf>
    <xf numFmtId="0" fontId="0" fillId="6" borderId="6" xfId="0" applyFill="1" applyBorder="1" applyAlignment="1">
      <alignment horizontal="centerContinuous" vertical="center"/>
    </xf>
    <xf numFmtId="0" fontId="1" fillId="6" borderId="9" xfId="0" applyFont="1" applyFill="1" applyBorder="1" applyAlignment="1">
      <alignment horizontal="centerContinuous" vertical="center"/>
    </xf>
    <xf numFmtId="0" fontId="6" fillId="6" borderId="10" xfId="0" applyFont="1" applyFill="1" applyBorder="1" applyAlignment="1">
      <alignment horizontal="centerContinuous" vertical="center"/>
    </xf>
    <xf numFmtId="0" fontId="0" fillId="6" borderId="11" xfId="0" applyFill="1" applyBorder="1" applyAlignment="1">
      <alignment horizontal="centerContinuous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23" xfId="0" applyBorder="1"/>
    <xf numFmtId="0" fontId="1" fillId="0" borderId="0" xfId="0" applyFont="1"/>
    <xf numFmtId="0" fontId="1" fillId="0" borderId="8" xfId="0" applyFont="1" applyBorder="1"/>
    <xf numFmtId="0" fontId="0" fillId="0" borderId="24" xfId="0" applyBorder="1"/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24" xfId="0" applyFont="1" applyBorder="1" applyAlignment="1">
      <alignment horizontal="center" vertical="center"/>
    </xf>
    <xf numFmtId="0" fontId="1" fillId="0" borderId="9" xfId="0" applyFont="1" applyBorder="1" applyAlignment="1">
      <alignment vertical="top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6" fillId="0" borderId="4" xfId="0" applyFont="1" applyBorder="1" applyAlignment="1">
      <alignment vertical="top"/>
    </xf>
    <xf numFmtId="0" fontId="0" fillId="0" borderId="25" xfId="0" applyBorder="1"/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24" xfId="0" applyFont="1" applyBorder="1"/>
    <xf numFmtId="0" fontId="1" fillId="0" borderId="25" xfId="0" applyFont="1" applyBorder="1"/>
    <xf numFmtId="0" fontId="1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1" fillId="0" borderId="9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centerContinuous" vertical="center"/>
    </xf>
    <xf numFmtId="0" fontId="0" fillId="0" borderId="11" xfId="0" applyBorder="1" applyAlignment="1">
      <alignment horizontal="centerContinuous" vertical="center"/>
    </xf>
    <xf numFmtId="0" fontId="1" fillId="0" borderId="7" xfId="0" applyFont="1" applyBorder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20" xfId="0" applyFont="1" applyBorder="1" applyAlignment="1">
      <alignment horizontal="centerContinuous" vertical="center"/>
    </xf>
    <xf numFmtId="0" fontId="6" fillId="0" borderId="21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6" fillId="0" borderId="23" xfId="0" applyFont="1" applyBorder="1" applyAlignment="1">
      <alignment vertical="top"/>
    </xf>
    <xf numFmtId="167" fontId="4" fillId="0" borderId="24" xfId="0" applyNumberFormat="1" applyFont="1" applyBorder="1" applyAlignment="1">
      <alignment horizontal="center" vertical="center"/>
    </xf>
    <xf numFmtId="167" fontId="4" fillId="0" borderId="25" xfId="0" applyNumberFormat="1" applyFont="1" applyBorder="1" applyAlignment="1">
      <alignment vertical="center"/>
    </xf>
    <xf numFmtId="0" fontId="4" fillId="0" borderId="7" xfId="0" applyFont="1" applyBorder="1"/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/>
    </xf>
    <xf numFmtId="167" fontId="4" fillId="0" borderId="6" xfId="0" applyNumberFormat="1" applyFont="1" applyBorder="1" applyAlignment="1">
      <alignment vertical="center" wrapText="1"/>
    </xf>
    <xf numFmtId="167" fontId="4" fillId="0" borderId="7" xfId="0" applyNumberFormat="1" applyFont="1" applyBorder="1" applyAlignment="1">
      <alignment vertical="center" wrapText="1"/>
    </xf>
    <xf numFmtId="167" fontId="4" fillId="0" borderId="8" xfId="0" applyNumberFormat="1" applyFont="1" applyBorder="1" applyAlignment="1">
      <alignment vertical="center" wrapText="1"/>
    </xf>
    <xf numFmtId="167" fontId="4" fillId="0" borderId="9" xfId="0" applyNumberFormat="1" applyFont="1" applyBorder="1" applyAlignment="1">
      <alignment vertical="center" wrapText="1"/>
    </xf>
    <xf numFmtId="167" fontId="4" fillId="0" borderId="11" xfId="0" applyNumberFormat="1" applyFont="1" applyBorder="1" applyAlignment="1">
      <alignment vertical="center" wrapText="1"/>
    </xf>
    <xf numFmtId="167" fontId="6" fillId="0" borderId="4" xfId="0" applyNumberFormat="1" applyFont="1" applyBorder="1" applyAlignment="1">
      <alignment horizontal="left" vertical="top"/>
    </xf>
    <xf numFmtId="0" fontId="4" fillId="6" borderId="5" xfId="0" applyFont="1" applyFill="1" applyBorder="1" applyAlignment="1">
      <alignment vertical="top" wrapText="1"/>
    </xf>
    <xf numFmtId="0" fontId="4" fillId="6" borderId="6" xfId="0" applyFont="1" applyFill="1" applyBorder="1" applyAlignment="1">
      <alignment vertical="top" wrapText="1"/>
    </xf>
    <xf numFmtId="0" fontId="6" fillId="6" borderId="4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3" fillId="6" borderId="2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top"/>
    </xf>
    <xf numFmtId="0" fontId="6" fillId="0" borderId="24" xfId="0" applyFont="1" applyBorder="1" applyAlignment="1">
      <alignment vertical="top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167" fontId="0" fillId="0" borderId="0" xfId="0" applyNumberFormat="1" applyAlignment="1">
      <alignment horizontal="left" vertical="top" wrapText="1"/>
    </xf>
    <xf numFmtId="0" fontId="0" fillId="0" borderId="0" xfId="0" applyAlignment="1">
      <alignment horizontal="right"/>
    </xf>
    <xf numFmtId="49" fontId="0" fillId="6" borderId="0" xfId="0" applyNumberFormat="1" applyFill="1" applyAlignment="1">
      <alignment vertical="top"/>
    </xf>
    <xf numFmtId="0" fontId="0" fillId="6" borderId="0" xfId="0" applyFill="1" applyAlignment="1">
      <alignment horizontal="justify" vertical="top" wrapText="1"/>
    </xf>
    <xf numFmtId="0" fontId="0" fillId="6" borderId="0" xfId="0" applyFill="1" applyAlignment="1">
      <alignment horizontal="left" vertical="top"/>
    </xf>
    <xf numFmtId="0" fontId="0" fillId="6" borderId="0" xfId="0" applyFill="1" applyAlignment="1">
      <alignment horizontal="center" vertical="top"/>
    </xf>
    <xf numFmtId="166" fontId="0" fillId="6" borderId="0" xfId="0" applyNumberFormat="1" applyFill="1" applyAlignment="1">
      <alignment horizontal="right" vertical="top"/>
    </xf>
    <xf numFmtId="164" fontId="0" fillId="6" borderId="0" xfId="0" applyNumberFormat="1" applyFill="1" applyAlignment="1">
      <alignment horizontal="right" vertical="top"/>
    </xf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vertical="top"/>
    </xf>
    <xf numFmtId="166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65" fontId="0" fillId="0" borderId="0" xfId="0" applyNumberFormat="1" applyAlignment="1">
      <alignment horizontal="right" vertical="top"/>
    </xf>
    <xf numFmtId="167" fontId="0" fillId="0" borderId="24" xfId="0" applyNumberFormat="1" applyBorder="1" applyAlignment="1">
      <alignment horizontal="center" vertical="center"/>
    </xf>
    <xf numFmtId="0" fontId="2" fillId="3" borderId="3" xfId="0" applyFont="1" applyFill="1" applyBorder="1"/>
    <xf numFmtId="0" fontId="11" fillId="3" borderId="3" xfId="0" applyFont="1" applyFill="1" applyBorder="1"/>
    <xf numFmtId="0" fontId="12" fillId="3" borderId="3" xfId="0" applyFont="1" applyFill="1" applyBorder="1"/>
    <xf numFmtId="0" fontId="13" fillId="0" borderId="1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3" borderId="1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49" fontId="1" fillId="3" borderId="3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/>
    </xf>
    <xf numFmtId="0" fontId="2" fillId="5" borderId="2" xfId="0" applyFont="1" applyFill="1" applyBorder="1" applyAlignment="1">
      <alignment vertical="top"/>
    </xf>
    <xf numFmtId="0" fontId="1" fillId="5" borderId="2" xfId="0" applyFont="1" applyFill="1" applyBorder="1" applyAlignment="1">
      <alignment vertical="top" wrapText="1"/>
    </xf>
    <xf numFmtId="167" fontId="1" fillId="3" borderId="3" xfId="0" applyNumberFormat="1" applyFont="1" applyFill="1" applyBorder="1" applyAlignment="1">
      <alignment vertical="top" wrapText="1"/>
    </xf>
    <xf numFmtId="0" fontId="1" fillId="5" borderId="3" xfId="0" applyFont="1" applyFill="1" applyBorder="1" applyAlignment="1">
      <alignment vertical="top" wrapText="1"/>
    </xf>
    <xf numFmtId="167" fontId="1" fillId="3" borderId="14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10" fontId="1" fillId="3" borderId="3" xfId="0" applyNumberFormat="1" applyFont="1" applyFill="1" applyBorder="1" applyAlignment="1">
      <alignment vertical="top" wrapText="1"/>
    </xf>
    <xf numFmtId="0" fontId="1" fillId="5" borderId="17" xfId="0" applyFont="1" applyFill="1" applyBorder="1" applyAlignment="1">
      <alignment vertical="top"/>
    </xf>
    <xf numFmtId="0" fontId="2" fillId="5" borderId="13" xfId="0" applyFont="1" applyFill="1" applyBorder="1" applyAlignment="1">
      <alignment vertical="top"/>
    </xf>
    <xf numFmtId="0" fontId="1" fillId="5" borderId="13" xfId="0" applyFont="1" applyFill="1" applyBorder="1" applyAlignment="1">
      <alignment vertical="top" wrapText="1"/>
    </xf>
    <xf numFmtId="167" fontId="0" fillId="6" borderId="7" xfId="0" applyNumberFormat="1" applyFill="1" applyBorder="1" applyAlignment="1">
      <alignment horizontal="center"/>
    </xf>
    <xf numFmtId="167" fontId="0" fillId="6" borderId="8" xfId="0" applyNumberFormat="1" applyFill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 wrapText="1"/>
    </xf>
    <xf numFmtId="167" fontId="0" fillId="0" borderId="8" xfId="0" applyNumberForma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13" fillId="6" borderId="18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6" borderId="9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167" fontId="0" fillId="6" borderId="7" xfId="0" applyNumberFormat="1" applyFill="1" applyBorder="1" applyAlignment="1">
      <alignment horizontal="center"/>
    </xf>
    <xf numFmtId="167" fontId="0" fillId="6" borderId="8" xfId="0" applyNumberFormat="1" applyFill="1" applyBorder="1" applyAlignment="1">
      <alignment horizontal="center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left" vertical="top" wrapText="1"/>
    </xf>
    <xf numFmtId="0" fontId="0" fillId="6" borderId="0" xfId="0" applyFill="1" applyAlignment="1">
      <alignment horizontal="left" vertical="top" wrapText="1"/>
    </xf>
    <xf numFmtId="0" fontId="0" fillId="6" borderId="8" xfId="0" applyFill="1" applyBorder="1" applyAlignment="1">
      <alignment horizontal="left" vertical="top" wrapText="1"/>
    </xf>
    <xf numFmtId="0" fontId="0" fillId="6" borderId="9" xfId="0" applyFill="1" applyBorder="1" applyAlignment="1">
      <alignment horizontal="left" vertical="top" wrapText="1"/>
    </xf>
    <xf numFmtId="0" fontId="0" fillId="6" borderId="10" xfId="0" applyFill="1" applyBorder="1" applyAlignment="1">
      <alignment horizontal="left" vertical="top" wrapText="1"/>
    </xf>
    <xf numFmtId="0" fontId="0" fillId="6" borderId="11" xfId="0" applyFill="1" applyBorder="1" applyAlignment="1">
      <alignment horizontal="left" vertical="top" wrapText="1"/>
    </xf>
    <xf numFmtId="0" fontId="0" fillId="6" borderId="0" xfId="0" applyFill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167" fontId="0" fillId="0" borderId="7" xfId="0" applyNumberFormat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justify" vertical="top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zoomScaleNormal="100" workbookViewId="0">
      <selection activeCell="C10" sqref="C10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2.796875" customWidth="1"/>
  </cols>
  <sheetData>
    <row r="1" spans="1:3" ht="12.75" x14ac:dyDescent="0.2">
      <c r="B1" s="129" t="s">
        <v>290</v>
      </c>
      <c r="C1" s="130" t="s">
        <v>373</v>
      </c>
    </row>
    <row r="2" spans="1:3" ht="12.75" customHeight="1" x14ac:dyDescent="0.2">
      <c r="A2" s="22" t="s">
        <v>0</v>
      </c>
      <c r="B2" s="22"/>
      <c r="C2" s="23"/>
    </row>
    <row r="3" spans="1:3" ht="12.75" customHeight="1" x14ac:dyDescent="0.15">
      <c r="A3" s="24"/>
      <c r="B3" s="24"/>
      <c r="C3" s="24"/>
    </row>
    <row r="4" spans="1:3" ht="12.75" customHeight="1" x14ac:dyDescent="0.15">
      <c r="A4" s="18" t="s">
        <v>97</v>
      </c>
      <c r="B4" s="25" t="s">
        <v>2</v>
      </c>
      <c r="C4" s="26" t="s">
        <v>57</v>
      </c>
    </row>
    <row r="5" spans="1:3" ht="12.75" customHeight="1" x14ac:dyDescent="0.15">
      <c r="A5" s="20" t="s">
        <v>3</v>
      </c>
      <c r="B5" s="19"/>
      <c r="C5" s="15"/>
    </row>
    <row r="6" spans="1:3" ht="12.75" customHeight="1" x14ac:dyDescent="0.15">
      <c r="A6" s="27" t="s">
        <v>58</v>
      </c>
      <c r="B6" s="27" t="s">
        <v>4</v>
      </c>
      <c r="C6" s="166" t="s">
        <v>390</v>
      </c>
    </row>
    <row r="7" spans="1:3" ht="12.75" customHeight="1" x14ac:dyDescent="0.15">
      <c r="A7" s="21" t="s">
        <v>60</v>
      </c>
      <c r="B7" s="21" t="s">
        <v>5</v>
      </c>
      <c r="C7" s="167" t="s">
        <v>391</v>
      </c>
    </row>
    <row r="8" spans="1:3" ht="12.75" customHeight="1" x14ac:dyDescent="0.15">
      <c r="A8" s="21" t="s">
        <v>61</v>
      </c>
      <c r="B8" s="21" t="s">
        <v>6</v>
      </c>
      <c r="C8" s="167" t="s">
        <v>392</v>
      </c>
    </row>
    <row r="9" spans="1:3" ht="12.75" customHeight="1" x14ac:dyDescent="0.15">
      <c r="A9" s="21" t="s">
        <v>62</v>
      </c>
      <c r="B9" s="21" t="s">
        <v>7</v>
      </c>
      <c r="C9" s="167" t="s">
        <v>59</v>
      </c>
    </row>
    <row r="10" spans="1:3" ht="12.75" customHeight="1" x14ac:dyDescent="0.15">
      <c r="A10" s="21" t="s">
        <v>73</v>
      </c>
      <c r="B10" s="21" t="s">
        <v>86</v>
      </c>
      <c r="C10" s="167" t="s">
        <v>398</v>
      </c>
    </row>
    <row r="11" spans="1:3" ht="12.75" customHeight="1" x14ac:dyDescent="0.15">
      <c r="A11" s="21" t="s">
        <v>74</v>
      </c>
      <c r="B11" s="21" t="s">
        <v>8</v>
      </c>
      <c r="C11" s="167" t="s">
        <v>393</v>
      </c>
    </row>
    <row r="12" spans="1:3" ht="12.75" customHeight="1" x14ac:dyDescent="0.15">
      <c r="A12" s="21" t="s">
        <v>75</v>
      </c>
      <c r="B12" s="21" t="s">
        <v>9</v>
      </c>
      <c r="C12" s="167" t="s">
        <v>394</v>
      </c>
    </row>
    <row r="13" spans="1:3" ht="12.75" customHeight="1" x14ac:dyDescent="0.15">
      <c r="A13" s="21" t="s">
        <v>76</v>
      </c>
      <c r="B13" s="21" t="s">
        <v>10</v>
      </c>
      <c r="C13" s="168" t="s">
        <v>395</v>
      </c>
    </row>
    <row r="14" spans="1:3" ht="12.75" customHeight="1" x14ac:dyDescent="0.15">
      <c r="A14" s="21" t="s">
        <v>64</v>
      </c>
      <c r="B14" s="21" t="s">
        <v>11</v>
      </c>
      <c r="C14" s="169">
        <v>1234567</v>
      </c>
    </row>
    <row r="15" spans="1:3" ht="12.75" customHeight="1" x14ac:dyDescent="0.15">
      <c r="A15" s="21" t="s">
        <v>65</v>
      </c>
      <c r="B15" s="21" t="s">
        <v>12</v>
      </c>
      <c r="C15" s="169">
        <v>12345678</v>
      </c>
    </row>
    <row r="16" spans="1:3" ht="12.75" customHeight="1" x14ac:dyDescent="0.15">
      <c r="A16" s="21" t="s">
        <v>66</v>
      </c>
      <c r="B16" s="21" t="s">
        <v>13</v>
      </c>
      <c r="C16" s="169">
        <v>123456789</v>
      </c>
    </row>
    <row r="17" spans="1:3" ht="12.75" customHeight="1" x14ac:dyDescent="0.15">
      <c r="A17" s="21" t="s">
        <v>63</v>
      </c>
      <c r="B17" s="21" t="s">
        <v>14</v>
      </c>
      <c r="C17" s="167" t="s">
        <v>396</v>
      </c>
    </row>
    <row r="18" spans="1:3" ht="12.75" customHeight="1" x14ac:dyDescent="0.15">
      <c r="A18" s="21" t="s">
        <v>67</v>
      </c>
      <c r="B18" s="21" t="s">
        <v>15</v>
      </c>
      <c r="C18" s="167" t="s">
        <v>96</v>
      </c>
    </row>
    <row r="19" spans="1:3" ht="12.75" customHeight="1" x14ac:dyDescent="0.15">
      <c r="A19" s="170" t="s">
        <v>131</v>
      </c>
      <c r="B19" s="171"/>
      <c r="C19" s="172"/>
    </row>
    <row r="20" spans="1:3" ht="12.75" x14ac:dyDescent="0.15">
      <c r="A20" s="21" t="s">
        <v>102</v>
      </c>
      <c r="B20" s="21" t="s">
        <v>70</v>
      </c>
      <c r="C20" s="128" t="s">
        <v>293</v>
      </c>
    </row>
    <row r="21" spans="1:3" ht="12.75" customHeight="1" x14ac:dyDescent="0.15">
      <c r="A21" s="21" t="s">
        <v>69</v>
      </c>
      <c r="B21" s="21" t="s">
        <v>71</v>
      </c>
      <c r="C21" s="167" t="s">
        <v>78</v>
      </c>
    </row>
    <row r="22" spans="1:3" ht="12.75" customHeight="1" x14ac:dyDescent="0.15">
      <c r="A22" s="21" t="s">
        <v>77</v>
      </c>
      <c r="B22" s="21" t="s">
        <v>72</v>
      </c>
      <c r="C22" s="167" t="s">
        <v>79</v>
      </c>
    </row>
    <row r="23" spans="1:3" ht="12.75" customHeight="1" x14ac:dyDescent="0.15">
      <c r="A23" s="21" t="s">
        <v>164</v>
      </c>
      <c r="B23" s="21" t="s">
        <v>165</v>
      </c>
      <c r="C23" s="167" t="s">
        <v>165</v>
      </c>
    </row>
    <row r="24" spans="1:3" ht="12.75" customHeight="1" x14ac:dyDescent="0.15">
      <c r="A24" s="21" t="s">
        <v>166</v>
      </c>
      <c r="B24" s="21" t="s">
        <v>167</v>
      </c>
      <c r="C24" s="167" t="s">
        <v>167</v>
      </c>
    </row>
    <row r="25" spans="1:3" ht="12.75" customHeight="1" x14ac:dyDescent="0.15">
      <c r="A25" s="21" t="s">
        <v>168</v>
      </c>
      <c r="B25" s="21" t="s">
        <v>169</v>
      </c>
      <c r="C25" s="167" t="s">
        <v>169</v>
      </c>
    </row>
    <row r="26" spans="1:3" ht="12.75" customHeight="1" x14ac:dyDescent="0.15">
      <c r="A26" s="21" t="s">
        <v>170</v>
      </c>
      <c r="B26" s="21" t="s">
        <v>171</v>
      </c>
      <c r="C26" s="167" t="s">
        <v>171</v>
      </c>
    </row>
    <row r="27" spans="1:3" ht="12.75" customHeight="1" x14ac:dyDescent="0.15">
      <c r="A27" s="21" t="s">
        <v>172</v>
      </c>
      <c r="B27" s="21" t="s">
        <v>173</v>
      </c>
      <c r="C27" s="167" t="s">
        <v>173</v>
      </c>
    </row>
    <row r="28" spans="1:3" ht="12.75" customHeight="1" x14ac:dyDescent="0.15">
      <c r="A28" s="21" t="s">
        <v>174</v>
      </c>
      <c r="B28" s="21" t="s">
        <v>175</v>
      </c>
      <c r="C28" s="167" t="s">
        <v>175</v>
      </c>
    </row>
    <row r="29" spans="1:3" ht="12.75" customHeight="1" x14ac:dyDescent="0.15">
      <c r="A29" s="21" t="s">
        <v>176</v>
      </c>
      <c r="B29" s="21" t="s">
        <v>177</v>
      </c>
      <c r="C29" s="167" t="s">
        <v>177</v>
      </c>
    </row>
    <row r="30" spans="1:3" ht="12.75" customHeight="1" x14ac:dyDescent="0.15">
      <c r="A30" s="132" t="s">
        <v>355</v>
      </c>
      <c r="B30" s="134" t="s">
        <v>356</v>
      </c>
      <c r="C30" s="133" t="s">
        <v>356</v>
      </c>
    </row>
    <row r="31" spans="1:3" ht="12.75" customHeight="1" x14ac:dyDescent="0.15">
      <c r="A31" s="132" t="s">
        <v>357</v>
      </c>
      <c r="B31" s="134" t="s">
        <v>358</v>
      </c>
      <c r="C31" s="133" t="s">
        <v>358</v>
      </c>
    </row>
    <row r="32" spans="1:3" ht="12.75" customHeight="1" x14ac:dyDescent="0.15">
      <c r="A32" s="132" t="s">
        <v>359</v>
      </c>
      <c r="B32" s="134" t="s">
        <v>360</v>
      </c>
      <c r="C32" s="133" t="s">
        <v>360</v>
      </c>
    </row>
    <row r="33" spans="1:3" ht="12.75" customHeight="1" x14ac:dyDescent="0.15">
      <c r="A33" s="170" t="s">
        <v>16</v>
      </c>
      <c r="B33" s="171"/>
      <c r="C33" s="172"/>
    </row>
    <row r="34" spans="1:3" ht="12.75" customHeight="1" x14ac:dyDescent="0.15">
      <c r="A34" s="21" t="s">
        <v>80</v>
      </c>
      <c r="B34" s="21" t="s">
        <v>17</v>
      </c>
      <c r="C34" s="173">
        <v>40017</v>
      </c>
    </row>
    <row r="35" spans="1:3" ht="12.75" customHeight="1" x14ac:dyDescent="0.15">
      <c r="A35" s="21" t="s">
        <v>82</v>
      </c>
      <c r="B35" s="21" t="s">
        <v>18</v>
      </c>
      <c r="C35" s="169" t="s">
        <v>81</v>
      </c>
    </row>
    <row r="36" spans="1:3" ht="12.75" customHeight="1" x14ac:dyDescent="0.15">
      <c r="A36" s="21" t="s">
        <v>193</v>
      </c>
      <c r="B36" s="21" t="s">
        <v>87</v>
      </c>
      <c r="C36" s="167" t="s">
        <v>88</v>
      </c>
    </row>
    <row r="37" spans="1:3" ht="12.75" customHeight="1" x14ac:dyDescent="0.15">
      <c r="A37" s="170" t="s">
        <v>19</v>
      </c>
      <c r="B37" s="171"/>
      <c r="C37" s="174"/>
    </row>
    <row r="38" spans="1:3" ht="12.75" customHeight="1" x14ac:dyDescent="0.15">
      <c r="A38" s="131" t="s">
        <v>352</v>
      </c>
      <c r="B38" s="131" t="s">
        <v>353</v>
      </c>
      <c r="C38" s="128" t="s">
        <v>354</v>
      </c>
    </row>
    <row r="39" spans="1:3" ht="102" x14ac:dyDescent="0.15">
      <c r="A39" s="21" t="s">
        <v>68</v>
      </c>
      <c r="B39" s="21" t="s">
        <v>20</v>
      </c>
      <c r="C39" s="33" t="s">
        <v>280</v>
      </c>
    </row>
    <row r="40" spans="1:3" ht="12.75" customHeight="1" x14ac:dyDescent="0.15">
      <c r="A40" s="21" t="s">
        <v>178</v>
      </c>
      <c r="B40" s="21" t="s">
        <v>21</v>
      </c>
      <c r="C40" s="167" t="s">
        <v>137</v>
      </c>
    </row>
    <row r="41" spans="1:3" ht="12.75" customHeight="1" x14ac:dyDescent="0.15">
      <c r="A41" s="21" t="s">
        <v>179</v>
      </c>
      <c r="B41" s="21" t="s">
        <v>180</v>
      </c>
      <c r="C41" s="167" t="s">
        <v>180</v>
      </c>
    </row>
    <row r="42" spans="1:3" ht="12.75" customHeight="1" x14ac:dyDescent="0.15">
      <c r="A42" s="21" t="s">
        <v>83</v>
      </c>
      <c r="B42" s="21" t="s">
        <v>22</v>
      </c>
      <c r="C42" s="167" t="s">
        <v>59</v>
      </c>
    </row>
    <row r="43" spans="1:3" ht="12.75" customHeight="1" x14ac:dyDescent="0.15">
      <c r="A43" s="21" t="s">
        <v>84</v>
      </c>
      <c r="B43" s="21" t="s">
        <v>85</v>
      </c>
      <c r="C43" s="167" t="s">
        <v>398</v>
      </c>
    </row>
    <row r="44" spans="1:3" ht="12.75" customHeight="1" x14ac:dyDescent="0.15">
      <c r="A44" s="21" t="s">
        <v>181</v>
      </c>
      <c r="B44" s="21" t="s">
        <v>182</v>
      </c>
      <c r="C44" s="167" t="s">
        <v>182</v>
      </c>
    </row>
    <row r="45" spans="1:3" ht="12.75" customHeight="1" x14ac:dyDescent="0.15">
      <c r="A45" s="21" t="s">
        <v>183</v>
      </c>
      <c r="B45" s="21" t="s">
        <v>184</v>
      </c>
      <c r="C45" s="167" t="s">
        <v>184</v>
      </c>
    </row>
    <row r="46" spans="1:3" ht="12.75" customHeight="1" x14ac:dyDescent="0.15">
      <c r="A46" s="21" t="s">
        <v>185</v>
      </c>
      <c r="B46" s="21" t="s">
        <v>186</v>
      </c>
      <c r="C46" s="167" t="s">
        <v>186</v>
      </c>
    </row>
    <row r="47" spans="1:3" ht="12.75" customHeight="1" x14ac:dyDescent="0.15">
      <c r="A47" s="21" t="s">
        <v>187</v>
      </c>
      <c r="B47" s="21" t="s">
        <v>188</v>
      </c>
      <c r="C47" s="167" t="s">
        <v>188</v>
      </c>
    </row>
    <row r="48" spans="1:3" ht="12.75" customHeight="1" x14ac:dyDescent="0.15">
      <c r="A48" s="21" t="s">
        <v>195</v>
      </c>
      <c r="B48" s="21" t="s">
        <v>196</v>
      </c>
      <c r="C48" s="167" t="s">
        <v>196</v>
      </c>
    </row>
    <row r="49" spans="1:3" ht="12.75" customHeight="1" x14ac:dyDescent="0.15">
      <c r="A49" s="134" t="s">
        <v>361</v>
      </c>
      <c r="B49" s="134" t="s">
        <v>362</v>
      </c>
      <c r="C49" s="135" t="s">
        <v>363</v>
      </c>
    </row>
    <row r="50" spans="1:3" ht="12.75" customHeight="1" x14ac:dyDescent="0.15">
      <c r="A50" s="134" t="s">
        <v>364</v>
      </c>
      <c r="B50" s="134" t="s">
        <v>365</v>
      </c>
      <c r="C50" s="135" t="s">
        <v>397</v>
      </c>
    </row>
    <row r="51" spans="1:3" ht="12.75" customHeight="1" x14ac:dyDescent="0.15">
      <c r="A51" s="134" t="s">
        <v>366</v>
      </c>
      <c r="B51" s="134" t="s">
        <v>367</v>
      </c>
      <c r="C51" s="135" t="s">
        <v>368</v>
      </c>
    </row>
    <row r="52" spans="1:3" ht="12.75" customHeight="1" x14ac:dyDescent="0.15">
      <c r="A52" s="134" t="s">
        <v>369</v>
      </c>
      <c r="B52" s="134" t="s">
        <v>370</v>
      </c>
      <c r="C52" s="135" t="s">
        <v>394</v>
      </c>
    </row>
    <row r="53" spans="1:3" ht="12.75" customHeight="1" x14ac:dyDescent="0.15">
      <c r="A53" s="134" t="s">
        <v>371</v>
      </c>
      <c r="B53" s="134" t="s">
        <v>372</v>
      </c>
      <c r="C53" s="168" t="s">
        <v>395</v>
      </c>
    </row>
    <row r="54" spans="1:3" ht="12.75" customHeight="1" x14ac:dyDescent="0.15">
      <c r="A54" s="21" t="s">
        <v>89</v>
      </c>
      <c r="B54" s="21" t="s">
        <v>162</v>
      </c>
      <c r="C54" s="173">
        <v>40026</v>
      </c>
    </row>
    <row r="55" spans="1:3" ht="12.75" customHeight="1" x14ac:dyDescent="0.15">
      <c r="A55" s="28" t="s">
        <v>90</v>
      </c>
      <c r="B55" s="28" t="s">
        <v>163</v>
      </c>
      <c r="C55" s="175">
        <v>40178</v>
      </c>
    </row>
    <row r="56" spans="1:3" ht="12.75" customHeight="1" x14ac:dyDescent="0.15">
      <c r="A56" s="21" t="s">
        <v>197</v>
      </c>
      <c r="B56" s="21" t="s">
        <v>198</v>
      </c>
      <c r="C56" s="176">
        <v>100000</v>
      </c>
    </row>
    <row r="57" spans="1:3" ht="12.75" customHeight="1" x14ac:dyDescent="0.15">
      <c r="A57" s="21" t="s">
        <v>199</v>
      </c>
      <c r="B57" s="21" t="s">
        <v>200</v>
      </c>
      <c r="C57" s="176">
        <v>7722</v>
      </c>
    </row>
    <row r="58" spans="1:3" ht="12.75" customHeight="1" x14ac:dyDescent="0.15">
      <c r="A58" s="21" t="s">
        <v>205</v>
      </c>
      <c r="B58" s="21" t="s">
        <v>28</v>
      </c>
      <c r="C58" s="177">
        <v>0.15</v>
      </c>
    </row>
    <row r="59" spans="1:3" ht="12.75" customHeight="1" x14ac:dyDescent="0.15">
      <c r="A59" s="170" t="s">
        <v>23</v>
      </c>
      <c r="B59" s="171"/>
      <c r="C59" s="172"/>
    </row>
    <row r="60" spans="1:3" ht="12.75" customHeight="1" x14ac:dyDescent="0.15">
      <c r="A60" s="21" t="s">
        <v>201</v>
      </c>
      <c r="B60" s="21" t="s">
        <v>202</v>
      </c>
      <c r="C60" s="167">
        <v>153</v>
      </c>
    </row>
    <row r="61" spans="1:3" ht="12.75" customHeight="1" x14ac:dyDescent="0.15">
      <c r="A61" s="21" t="s">
        <v>203</v>
      </c>
      <c r="B61" s="21" t="s">
        <v>204</v>
      </c>
      <c r="C61" s="167">
        <v>133</v>
      </c>
    </row>
    <row r="62" spans="1:3" ht="12.75" customHeight="1" x14ac:dyDescent="0.15">
      <c r="A62" s="21" t="s">
        <v>189</v>
      </c>
      <c r="B62" s="21" t="s">
        <v>133</v>
      </c>
      <c r="C62" s="167">
        <v>2</v>
      </c>
    </row>
    <row r="63" spans="1:3" ht="12.75" customHeight="1" x14ac:dyDescent="0.15">
      <c r="A63" s="21" t="s">
        <v>190</v>
      </c>
      <c r="B63" s="21" t="s">
        <v>138</v>
      </c>
      <c r="C63" s="167" t="s">
        <v>132</v>
      </c>
    </row>
    <row r="64" spans="1:3" ht="12.75" customHeight="1" x14ac:dyDescent="0.15">
      <c r="A64" s="21" t="s">
        <v>191</v>
      </c>
      <c r="B64" s="21" t="s">
        <v>140</v>
      </c>
      <c r="C64" s="167" t="s">
        <v>134</v>
      </c>
    </row>
    <row r="65" spans="1:3" ht="12.75" customHeight="1" x14ac:dyDescent="0.15">
      <c r="A65" s="21" t="s">
        <v>194</v>
      </c>
      <c r="B65" s="21" t="s">
        <v>139</v>
      </c>
      <c r="C65" s="167" t="s">
        <v>135</v>
      </c>
    </row>
    <row r="66" spans="1:3" ht="12.75" customHeight="1" x14ac:dyDescent="0.15">
      <c r="A66" s="21" t="s">
        <v>192</v>
      </c>
      <c r="B66" s="21" t="s">
        <v>141</v>
      </c>
      <c r="C66" s="167" t="s">
        <v>136</v>
      </c>
    </row>
    <row r="67" spans="1:3" ht="12.75" customHeight="1" x14ac:dyDescent="0.15">
      <c r="A67" s="178" t="s">
        <v>24</v>
      </c>
      <c r="B67" s="179"/>
      <c r="C67" s="180"/>
    </row>
    <row r="68" spans="1:3" ht="12.75" customHeight="1" x14ac:dyDescent="0.15">
      <c r="A68" s="21" t="s">
        <v>91</v>
      </c>
      <c r="B68" s="21" t="s">
        <v>25</v>
      </c>
      <c r="C68" s="167" t="s">
        <v>92</v>
      </c>
    </row>
    <row r="69" spans="1:3" ht="12.75" customHeight="1" x14ac:dyDescent="0.15">
      <c r="A69" s="21" t="s">
        <v>93</v>
      </c>
      <c r="B69" s="21" t="s">
        <v>26</v>
      </c>
      <c r="C69" s="173">
        <v>39995</v>
      </c>
    </row>
    <row r="70" spans="1:3" ht="12.75" customHeight="1" x14ac:dyDescent="0.15">
      <c r="A70" s="29" t="s">
        <v>94</v>
      </c>
      <c r="B70" s="21" t="s">
        <v>27</v>
      </c>
      <c r="C70" s="33" t="s">
        <v>95</v>
      </c>
    </row>
  </sheetData>
  <hyperlinks>
    <hyperlink ref="C13" r:id="rId1" display="soporte@neodata.com.mx" xr:uid="{529531D5-429F-4D6E-91BB-7578534DCDC3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2"/>
  <sheetViews>
    <sheetView showGridLines="0" showZeros="0" topLeftCell="A53" workbookViewId="0">
      <selection activeCell="A77" sqref="A77"/>
    </sheetView>
  </sheetViews>
  <sheetFormatPr baseColWidth="10" defaultColWidth="9.3984375" defaultRowHeight="9" x14ac:dyDescent="0.15"/>
  <cols>
    <col min="1" max="1" width="40.796875" customWidth="1"/>
    <col min="2" max="2" width="117.3984375" customWidth="1"/>
    <col min="3" max="3" width="10.39843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287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57" t="s">
        <v>206</v>
      </c>
      <c r="B5" s="158" t="s">
        <v>149</v>
      </c>
    </row>
    <row r="6" spans="1:3" ht="12.75" customHeight="1" x14ac:dyDescent="0.2">
      <c r="A6" s="157" t="s">
        <v>146</v>
      </c>
      <c r="B6" s="158" t="s">
        <v>156</v>
      </c>
    </row>
    <row r="7" spans="1:3" ht="12.75" customHeight="1" x14ac:dyDescent="0.2">
      <c r="A7" s="157" t="s">
        <v>103</v>
      </c>
      <c r="B7" s="158" t="s">
        <v>40</v>
      </c>
    </row>
    <row r="8" spans="1:3" ht="12.75" customHeight="1" x14ac:dyDescent="0.2">
      <c r="A8" s="157" t="s">
        <v>104</v>
      </c>
      <c r="B8" s="158" t="s">
        <v>36</v>
      </c>
    </row>
    <row r="9" spans="1:3" ht="12.75" customHeight="1" x14ac:dyDescent="0.2">
      <c r="A9" s="157" t="s">
        <v>101</v>
      </c>
      <c r="B9" s="158" t="s">
        <v>35</v>
      </c>
    </row>
    <row r="10" spans="1:3" ht="12.75" customHeight="1" x14ac:dyDescent="0.2">
      <c r="A10" s="159" t="s">
        <v>99</v>
      </c>
      <c r="B10" s="158" t="s">
        <v>31</v>
      </c>
    </row>
    <row r="11" spans="1:3" ht="12.75" customHeight="1" x14ac:dyDescent="0.2">
      <c r="A11" s="157" t="s">
        <v>100</v>
      </c>
      <c r="B11" s="158" t="s">
        <v>32</v>
      </c>
    </row>
    <row r="12" spans="1:3" ht="12.75" customHeight="1" x14ac:dyDescent="0.2">
      <c r="A12" s="157" t="s">
        <v>376</v>
      </c>
      <c r="B12" s="158" t="s">
        <v>377</v>
      </c>
    </row>
    <row r="13" spans="1:3" ht="12.75" customHeight="1" x14ac:dyDescent="0.2">
      <c r="A13" s="157" t="s">
        <v>378</v>
      </c>
      <c r="B13" s="158" t="s">
        <v>379</v>
      </c>
    </row>
    <row r="14" spans="1:3" ht="12.75" customHeight="1" x14ac:dyDescent="0.2">
      <c r="A14" s="157" t="s">
        <v>241</v>
      </c>
      <c r="B14" s="157" t="s">
        <v>243</v>
      </c>
    </row>
    <row r="15" spans="1:3" ht="12.75" customHeight="1" x14ac:dyDescent="0.2">
      <c r="A15" s="157" t="s">
        <v>242</v>
      </c>
      <c r="B15" s="157" t="s">
        <v>244</v>
      </c>
    </row>
    <row r="16" spans="1:3" ht="12.75" customHeight="1" x14ac:dyDescent="0.2">
      <c r="A16" s="157" t="s">
        <v>276</v>
      </c>
      <c r="B16" s="157" t="s">
        <v>278</v>
      </c>
    </row>
    <row r="17" spans="1:2" ht="12.75" customHeight="1" x14ac:dyDescent="0.2">
      <c r="A17" s="157" t="s">
        <v>277</v>
      </c>
      <c r="B17" s="157" t="s">
        <v>279</v>
      </c>
    </row>
    <row r="18" spans="1:2" ht="12.75" customHeight="1" x14ac:dyDescent="0.2">
      <c r="A18" s="157" t="s">
        <v>209</v>
      </c>
      <c r="B18" s="158" t="s">
        <v>151</v>
      </c>
    </row>
    <row r="19" spans="1:2" ht="12.75" x14ac:dyDescent="0.2">
      <c r="A19" s="157" t="s">
        <v>210</v>
      </c>
      <c r="B19" s="157" t="s">
        <v>208</v>
      </c>
    </row>
    <row r="20" spans="1:2" ht="12.75" x14ac:dyDescent="0.2">
      <c r="A20" s="157" t="s">
        <v>247</v>
      </c>
      <c r="B20" s="157" t="s">
        <v>249</v>
      </c>
    </row>
    <row r="21" spans="1:2" ht="12.75" x14ac:dyDescent="0.2">
      <c r="A21" s="157" t="s">
        <v>245</v>
      </c>
      <c r="B21" s="157" t="s">
        <v>251</v>
      </c>
    </row>
    <row r="22" spans="1:2" ht="12.75" x14ac:dyDescent="0.2">
      <c r="A22" s="157" t="s">
        <v>248</v>
      </c>
      <c r="B22" s="158" t="s">
        <v>250</v>
      </c>
    </row>
    <row r="23" spans="1:2" ht="12.75" x14ac:dyDescent="0.2">
      <c r="A23" s="157" t="s">
        <v>246</v>
      </c>
      <c r="B23" s="158" t="s">
        <v>252</v>
      </c>
    </row>
    <row r="24" spans="1:2" ht="12.75" x14ac:dyDescent="0.2">
      <c r="A24" s="157" t="s">
        <v>207</v>
      </c>
      <c r="B24" s="158" t="s">
        <v>150</v>
      </c>
    </row>
    <row r="25" spans="1:2" ht="12.75" x14ac:dyDescent="0.2">
      <c r="A25" s="157" t="s">
        <v>142</v>
      </c>
      <c r="B25" s="158" t="s">
        <v>157</v>
      </c>
    </row>
    <row r="26" spans="1:2" ht="12.75" x14ac:dyDescent="0.2">
      <c r="A26" s="157" t="s">
        <v>211</v>
      </c>
      <c r="B26" s="157" t="s">
        <v>213</v>
      </c>
    </row>
    <row r="27" spans="1:2" ht="12.75" x14ac:dyDescent="0.2">
      <c r="A27" s="157" t="s">
        <v>212</v>
      </c>
      <c r="B27" s="157" t="s">
        <v>214</v>
      </c>
    </row>
    <row r="28" spans="1:2" ht="12.75" x14ac:dyDescent="0.2">
      <c r="A28" s="157" t="s">
        <v>215</v>
      </c>
      <c r="B28" s="158" t="s">
        <v>152</v>
      </c>
    </row>
    <row r="29" spans="1:2" ht="12.75" x14ac:dyDescent="0.2">
      <c r="A29" s="157" t="s">
        <v>144</v>
      </c>
      <c r="B29" s="158" t="s">
        <v>158</v>
      </c>
    </row>
    <row r="30" spans="1:2" ht="12.75" x14ac:dyDescent="0.2">
      <c r="A30" s="157" t="s">
        <v>105</v>
      </c>
      <c r="B30" s="157" t="s">
        <v>106</v>
      </c>
    </row>
    <row r="31" spans="1:2" ht="12.75" x14ac:dyDescent="0.2">
      <c r="A31" s="157" t="s">
        <v>107</v>
      </c>
      <c r="B31" s="157" t="s">
        <v>108</v>
      </c>
    </row>
    <row r="32" spans="1:2" ht="12.75" x14ac:dyDescent="0.2">
      <c r="A32" s="159" t="s">
        <v>41</v>
      </c>
      <c r="B32" s="158" t="s">
        <v>42</v>
      </c>
    </row>
    <row r="33" spans="1:2" ht="12.75" x14ac:dyDescent="0.2">
      <c r="A33" s="157" t="s">
        <v>272</v>
      </c>
      <c r="B33" s="158" t="s">
        <v>274</v>
      </c>
    </row>
    <row r="34" spans="1:2" ht="12.75" x14ac:dyDescent="0.2">
      <c r="A34" s="157" t="s">
        <v>273</v>
      </c>
      <c r="B34" s="158" t="s">
        <v>275</v>
      </c>
    </row>
    <row r="35" spans="1:2" ht="12.75" x14ac:dyDescent="0.2">
      <c r="A35" s="157" t="s">
        <v>109</v>
      </c>
      <c r="B35" s="157" t="s">
        <v>110</v>
      </c>
    </row>
    <row r="36" spans="1:2" ht="12.75" x14ac:dyDescent="0.2">
      <c r="A36" s="157" t="s">
        <v>237</v>
      </c>
      <c r="B36" s="157" t="s">
        <v>239</v>
      </c>
    </row>
    <row r="37" spans="1:2" ht="12.75" x14ac:dyDescent="0.2">
      <c r="A37" s="157" t="s">
        <v>238</v>
      </c>
      <c r="B37" s="157" t="s">
        <v>240</v>
      </c>
    </row>
    <row r="38" spans="1:2" ht="12.75" x14ac:dyDescent="0.2">
      <c r="A38" s="157" t="s">
        <v>281</v>
      </c>
      <c r="B38" s="158" t="s">
        <v>283</v>
      </c>
    </row>
    <row r="39" spans="1:2" ht="12.75" x14ac:dyDescent="0.2">
      <c r="A39" s="157" t="s">
        <v>282</v>
      </c>
      <c r="B39" s="158" t="s">
        <v>284</v>
      </c>
    </row>
    <row r="40" spans="1:2" ht="12.75" x14ac:dyDescent="0.2">
      <c r="A40" s="159" t="s">
        <v>38</v>
      </c>
      <c r="B40" s="158" t="s">
        <v>39</v>
      </c>
    </row>
    <row r="41" spans="1:2" ht="12.75" x14ac:dyDescent="0.2">
      <c r="A41" s="157" t="s">
        <v>111</v>
      </c>
      <c r="B41" s="157" t="s">
        <v>112</v>
      </c>
    </row>
    <row r="42" spans="1:2" ht="12.75" x14ac:dyDescent="0.2">
      <c r="A42" s="157" t="s">
        <v>216</v>
      </c>
      <c r="B42" s="158" t="s">
        <v>153</v>
      </c>
    </row>
    <row r="43" spans="1:2" ht="12.75" x14ac:dyDescent="0.2">
      <c r="A43" s="157" t="s">
        <v>143</v>
      </c>
      <c r="B43" s="158" t="s">
        <v>159</v>
      </c>
    </row>
    <row r="44" spans="1:2" ht="12.75" x14ac:dyDescent="0.2">
      <c r="A44" s="157" t="s">
        <v>264</v>
      </c>
      <c r="B44" s="157" t="s">
        <v>268</v>
      </c>
    </row>
    <row r="45" spans="1:2" ht="12.75" x14ac:dyDescent="0.2">
      <c r="A45" s="157" t="s">
        <v>267</v>
      </c>
      <c r="B45" s="157" t="s">
        <v>269</v>
      </c>
    </row>
    <row r="46" spans="1:2" ht="12.75" x14ac:dyDescent="0.2">
      <c r="A46" s="157" t="s">
        <v>388</v>
      </c>
      <c r="B46" s="157" t="s">
        <v>386</v>
      </c>
    </row>
    <row r="47" spans="1:2" ht="12.75" x14ac:dyDescent="0.2">
      <c r="A47" s="157" t="s">
        <v>389</v>
      </c>
      <c r="B47" s="157" t="s">
        <v>387</v>
      </c>
    </row>
    <row r="48" spans="1:2" ht="12.75" x14ac:dyDescent="0.2">
      <c r="A48" s="157" t="s">
        <v>266</v>
      </c>
      <c r="B48" s="157" t="s">
        <v>270</v>
      </c>
    </row>
    <row r="49" spans="1:2" ht="12.75" x14ac:dyDescent="0.2">
      <c r="A49" s="157" t="s">
        <v>265</v>
      </c>
      <c r="B49" s="157" t="s">
        <v>271</v>
      </c>
    </row>
    <row r="50" spans="1:2" ht="12.75" x14ac:dyDescent="0.2">
      <c r="A50" s="157" t="s">
        <v>263</v>
      </c>
      <c r="B50" s="157" t="s">
        <v>380</v>
      </c>
    </row>
    <row r="51" spans="1:2" ht="12.75" x14ac:dyDescent="0.2">
      <c r="A51" s="157" t="s">
        <v>147</v>
      </c>
      <c r="B51" s="157" t="s">
        <v>381</v>
      </c>
    </row>
    <row r="52" spans="1:2" ht="12.75" x14ac:dyDescent="0.2">
      <c r="A52" s="157" t="s">
        <v>113</v>
      </c>
      <c r="B52" s="157" t="s">
        <v>114</v>
      </c>
    </row>
    <row r="53" spans="1:2" ht="12.75" x14ac:dyDescent="0.2">
      <c r="A53" s="157" t="s">
        <v>253</v>
      </c>
      <c r="B53" s="158" t="s">
        <v>154</v>
      </c>
    </row>
    <row r="54" spans="1:2" ht="12.75" x14ac:dyDescent="0.2">
      <c r="A54" s="157" t="s">
        <v>148</v>
      </c>
      <c r="B54" s="158" t="s">
        <v>160</v>
      </c>
    </row>
    <row r="55" spans="1:2" ht="12.75" x14ac:dyDescent="0.2">
      <c r="A55" s="157" t="s">
        <v>116</v>
      </c>
      <c r="B55" s="157" t="s">
        <v>118</v>
      </c>
    </row>
    <row r="56" spans="1:2" ht="12.75" x14ac:dyDescent="0.2">
      <c r="A56" s="157" t="s">
        <v>254</v>
      </c>
      <c r="B56" s="158" t="s">
        <v>155</v>
      </c>
    </row>
    <row r="57" spans="1:2" ht="12.75" x14ac:dyDescent="0.2">
      <c r="A57" s="157" t="s">
        <v>145</v>
      </c>
      <c r="B57" s="158" t="s">
        <v>161</v>
      </c>
    </row>
    <row r="58" spans="1:2" ht="12.75" x14ac:dyDescent="0.2">
      <c r="A58" s="159" t="s">
        <v>98</v>
      </c>
      <c r="B58" s="158" t="s">
        <v>30</v>
      </c>
    </row>
    <row r="59" spans="1:2" ht="12.75" x14ac:dyDescent="0.2">
      <c r="A59" s="157" t="s">
        <v>255</v>
      </c>
      <c r="B59" s="157" t="s">
        <v>256</v>
      </c>
    </row>
    <row r="60" spans="1:2" ht="12.75" x14ac:dyDescent="0.2">
      <c r="A60" s="157" t="s">
        <v>257</v>
      </c>
      <c r="B60" s="157" t="s">
        <v>258</v>
      </c>
    </row>
    <row r="61" spans="1:2" ht="12.75" x14ac:dyDescent="0.2">
      <c r="A61" s="159" t="s">
        <v>119</v>
      </c>
      <c r="B61" s="158" t="s">
        <v>120</v>
      </c>
    </row>
    <row r="62" spans="1:2" ht="12.75" x14ac:dyDescent="0.2">
      <c r="A62" s="159" t="s">
        <v>288</v>
      </c>
      <c r="B62" s="158" t="s">
        <v>285</v>
      </c>
    </row>
    <row r="63" spans="1:2" ht="12.75" x14ac:dyDescent="0.2">
      <c r="A63" s="159" t="s">
        <v>289</v>
      </c>
      <c r="B63" s="158" t="s">
        <v>286</v>
      </c>
    </row>
    <row r="64" spans="1:2" ht="12.75" x14ac:dyDescent="0.2">
      <c r="A64" s="157" t="s">
        <v>382</v>
      </c>
      <c r="B64" s="158" t="s">
        <v>123</v>
      </c>
    </row>
    <row r="65" spans="1:2" ht="12.75" x14ac:dyDescent="0.2">
      <c r="A65" s="159" t="s">
        <v>37</v>
      </c>
      <c r="B65" s="158" t="s">
        <v>383</v>
      </c>
    </row>
    <row r="66" spans="1:2" ht="12.75" x14ac:dyDescent="0.2">
      <c r="A66" s="157" t="s">
        <v>222</v>
      </c>
      <c r="B66" s="158" t="s">
        <v>227</v>
      </c>
    </row>
    <row r="67" spans="1:2" ht="12.75" x14ac:dyDescent="0.2">
      <c r="A67" s="157" t="s">
        <v>217</v>
      </c>
      <c r="B67" s="158" t="s">
        <v>231</v>
      </c>
    </row>
    <row r="68" spans="1:2" ht="12.75" x14ac:dyDescent="0.2">
      <c r="A68" s="157" t="s">
        <v>223</v>
      </c>
      <c r="B68" s="158" t="s">
        <v>228</v>
      </c>
    </row>
    <row r="69" spans="1:2" ht="12.75" x14ac:dyDescent="0.2">
      <c r="A69" s="157" t="s">
        <v>218</v>
      </c>
      <c r="B69" s="158" t="s">
        <v>232</v>
      </c>
    </row>
    <row r="70" spans="1:2" ht="12.75" x14ac:dyDescent="0.2">
      <c r="A70" s="157" t="s">
        <v>224</v>
      </c>
      <c r="B70" s="158" t="s">
        <v>229</v>
      </c>
    </row>
    <row r="71" spans="1:2" ht="12.75" x14ac:dyDescent="0.2">
      <c r="A71" s="157" t="s">
        <v>219</v>
      </c>
      <c r="B71" s="158" t="s">
        <v>233</v>
      </c>
    </row>
    <row r="72" spans="1:2" ht="12.75" x14ac:dyDescent="0.2">
      <c r="A72" s="159" t="s">
        <v>225</v>
      </c>
      <c r="B72" s="158" t="s">
        <v>384</v>
      </c>
    </row>
    <row r="73" spans="1:2" ht="12.75" x14ac:dyDescent="0.2">
      <c r="A73" s="159" t="s">
        <v>220</v>
      </c>
      <c r="B73" s="158" t="s">
        <v>385</v>
      </c>
    </row>
    <row r="74" spans="1:2" ht="12.75" x14ac:dyDescent="0.2">
      <c r="A74" s="157" t="s">
        <v>226</v>
      </c>
      <c r="B74" s="158" t="s">
        <v>230</v>
      </c>
    </row>
    <row r="75" spans="1:2" ht="12.75" x14ac:dyDescent="0.2">
      <c r="A75" s="157" t="s">
        <v>221</v>
      </c>
      <c r="B75" s="158" t="s">
        <v>234</v>
      </c>
    </row>
    <row r="76" spans="1:2" ht="12.75" x14ac:dyDescent="0.2">
      <c r="A76" s="159" t="s">
        <v>124</v>
      </c>
      <c r="B76" s="158" t="s">
        <v>125</v>
      </c>
    </row>
    <row r="77" spans="1:2" ht="12.75" x14ac:dyDescent="0.2">
      <c r="A77" s="159" t="s">
        <v>374</v>
      </c>
      <c r="B77" s="158" t="s">
        <v>375</v>
      </c>
    </row>
    <row r="78" spans="1:2" ht="12.75" x14ac:dyDescent="0.2">
      <c r="A78" s="159" t="s">
        <v>33</v>
      </c>
      <c r="B78" s="158" t="s">
        <v>34</v>
      </c>
    </row>
    <row r="79" spans="1:2" ht="12.75" x14ac:dyDescent="0.2">
      <c r="A79" s="157"/>
      <c r="B79" s="157"/>
    </row>
    <row r="80" spans="1:2" ht="12.75" x14ac:dyDescent="0.2">
      <c r="A80" s="7" t="s">
        <v>43</v>
      </c>
      <c r="B80" s="4"/>
    </row>
    <row r="81" spans="1:2" ht="12.75" x14ac:dyDescent="0.2">
      <c r="A81" s="158" t="s">
        <v>235</v>
      </c>
      <c r="B81" s="157" t="s">
        <v>236</v>
      </c>
    </row>
    <row r="82" spans="1:2" ht="12.75" x14ac:dyDescent="0.2">
      <c r="A82" s="158" t="s">
        <v>47</v>
      </c>
      <c r="B82" s="158" t="s">
        <v>48</v>
      </c>
    </row>
    <row r="83" spans="1:2" ht="12.75" x14ac:dyDescent="0.2">
      <c r="A83" s="157" t="s">
        <v>115</v>
      </c>
      <c r="B83" s="157" t="s">
        <v>117</v>
      </c>
    </row>
    <row r="84" spans="1:2" ht="12.75" x14ac:dyDescent="0.2">
      <c r="A84" s="158" t="s">
        <v>44</v>
      </c>
      <c r="B84" s="158" t="s">
        <v>45</v>
      </c>
    </row>
    <row r="85" spans="1:2" ht="12.75" x14ac:dyDescent="0.2">
      <c r="A85" s="158" t="s">
        <v>49</v>
      </c>
      <c r="B85" s="158" t="s">
        <v>50</v>
      </c>
    </row>
    <row r="86" spans="1:2" ht="12.75" x14ac:dyDescent="0.2">
      <c r="A86" s="158" t="s">
        <v>121</v>
      </c>
      <c r="B86" s="158" t="s">
        <v>122</v>
      </c>
    </row>
    <row r="87" spans="1:2" ht="12.75" x14ac:dyDescent="0.2">
      <c r="A87" s="158" t="s">
        <v>46</v>
      </c>
      <c r="B87" s="158" t="s">
        <v>130</v>
      </c>
    </row>
    <row r="88" spans="1:2" ht="12.75" x14ac:dyDescent="0.2">
      <c r="A88" s="158" t="s">
        <v>128</v>
      </c>
      <c r="B88" s="158" t="s">
        <v>51</v>
      </c>
    </row>
    <row r="89" spans="1:2" ht="12.75" x14ac:dyDescent="0.2">
      <c r="A89" s="158" t="s">
        <v>126</v>
      </c>
      <c r="B89" s="158" t="s">
        <v>127</v>
      </c>
    </row>
    <row r="90" spans="1:2" ht="12.75" x14ac:dyDescent="0.2">
      <c r="A90" s="157" t="s">
        <v>259</v>
      </c>
      <c r="B90" s="157" t="s">
        <v>261</v>
      </c>
    </row>
    <row r="91" spans="1:2" ht="12.75" x14ac:dyDescent="0.2">
      <c r="A91" s="157" t="s">
        <v>260</v>
      </c>
      <c r="B91" s="157" t="s">
        <v>262</v>
      </c>
    </row>
    <row r="92" spans="1:2" ht="12.75" x14ac:dyDescent="0.2">
      <c r="A92" s="158" t="s">
        <v>129</v>
      </c>
      <c r="B92" s="158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0"/>
  <sheetViews>
    <sheetView showGridLines="0" showZeros="0" tabSelected="1" zoomScaleNormal="100" workbookViewId="0">
      <selection activeCell="A8" sqref="A8:C11"/>
    </sheetView>
  </sheetViews>
  <sheetFormatPr baseColWidth="10" defaultColWidth="9.3984375" defaultRowHeight="9" x14ac:dyDescent="0.15"/>
  <cols>
    <col min="1" max="1" width="11.19921875" customWidth="1"/>
    <col min="2" max="2" width="23.3984375" customWidth="1"/>
    <col min="3" max="4" width="10.796875" customWidth="1"/>
    <col min="5" max="5" width="8" customWidth="1"/>
    <col min="6" max="6" width="10.796875" customWidth="1"/>
    <col min="7" max="7" width="14.3984375" customWidth="1"/>
    <col min="8" max="8" width="16.3984375" customWidth="1"/>
    <col min="9" max="9" width="12.19921875" customWidth="1"/>
    <col min="10" max="10" width="13.59765625" customWidth="1"/>
    <col min="11" max="11" width="0.796875" hidden="1" customWidth="1"/>
    <col min="12" max="14" width="11.59765625" customWidth="1"/>
    <col min="15" max="15" width="10" customWidth="1"/>
  </cols>
  <sheetData>
    <row r="1" spans="1:15" ht="11.25" customHeight="1" thickBot="1" x14ac:dyDescent="0.25">
      <c r="A1" s="8" t="s">
        <v>53</v>
      </c>
    </row>
    <row r="2" spans="1:15" ht="15" customHeight="1" thickTop="1" thickBot="1" x14ac:dyDescent="0.25">
      <c r="A2" s="12"/>
      <c r="B2" s="34"/>
      <c r="C2" s="34"/>
      <c r="D2" s="34"/>
      <c r="E2" s="34"/>
      <c r="F2" s="34"/>
      <c r="G2" s="34"/>
      <c r="H2" s="13"/>
      <c r="I2" s="43" t="str">
        <f>"LICITACIÓN No: "&amp;numerodeconcurso</f>
        <v>LICITACIÓN No: 2009/0257-0001</v>
      </c>
      <c r="J2" s="35"/>
      <c r="K2" s="35"/>
      <c r="L2" s="35"/>
      <c r="M2" s="36"/>
      <c r="N2" s="37"/>
      <c r="O2" s="13"/>
    </row>
    <row r="3" spans="1:15" ht="15" customHeight="1" thickTop="1" x14ac:dyDescent="0.25">
      <c r="A3" s="44" t="s">
        <v>292</v>
      </c>
      <c r="H3" s="9"/>
      <c r="I3" s="37"/>
      <c r="J3" s="34"/>
      <c r="K3" s="34"/>
      <c r="L3" s="34"/>
      <c r="M3" s="13"/>
      <c r="N3" s="46" t="s">
        <v>54</v>
      </c>
      <c r="O3" s="47"/>
    </row>
    <row r="4" spans="1:15" ht="15" customHeight="1" x14ac:dyDescent="0.25">
      <c r="A4" s="44" t="s">
        <v>293</v>
      </c>
      <c r="H4" s="9"/>
      <c r="I4" s="38"/>
      <c r="M4" s="9"/>
      <c r="N4" s="46" t="s">
        <v>295</v>
      </c>
      <c r="O4" s="47"/>
    </row>
    <row r="5" spans="1:15" ht="15" customHeight="1" x14ac:dyDescent="0.2">
      <c r="A5" s="44" t="s">
        <v>294</v>
      </c>
      <c r="H5" s="9"/>
      <c r="I5" s="38"/>
      <c r="M5" s="9"/>
      <c r="N5" s="38"/>
      <c r="O5" s="9"/>
    </row>
    <row r="6" spans="1:15" ht="15" customHeight="1" thickBot="1" x14ac:dyDescent="0.25">
      <c r="A6" s="45" t="str">
        <f>area&amp;", "&amp;departamento</f>
        <v>Subdirección de planeación y presupuestos, Licitaciones y concursos</v>
      </c>
      <c r="B6" s="10"/>
      <c r="C6" s="10"/>
      <c r="D6" s="10"/>
      <c r="E6" s="10"/>
      <c r="F6" s="10"/>
      <c r="G6" s="10"/>
      <c r="H6" s="11"/>
      <c r="I6" s="39"/>
      <c r="J6" s="10"/>
      <c r="K6" s="10"/>
      <c r="L6" s="10"/>
      <c r="M6" s="11"/>
      <c r="N6" s="39"/>
      <c r="O6" s="11"/>
    </row>
    <row r="7" spans="1:15" ht="11.25" customHeight="1" thickTop="1" x14ac:dyDescent="0.2">
      <c r="A7" s="118" t="s">
        <v>350</v>
      </c>
      <c r="B7" s="116"/>
      <c r="C7" s="117"/>
      <c r="D7" s="118" t="s">
        <v>351</v>
      </c>
      <c r="E7" s="94"/>
      <c r="F7" s="94"/>
      <c r="G7" s="94"/>
      <c r="H7" s="95"/>
      <c r="I7" s="118" t="s">
        <v>326</v>
      </c>
      <c r="J7" s="95"/>
      <c r="K7" s="49"/>
      <c r="L7" s="124" t="s">
        <v>325</v>
      </c>
      <c r="M7" s="119"/>
      <c r="N7" s="12"/>
      <c r="O7" s="48"/>
    </row>
    <row r="8" spans="1:15" ht="11.25" customHeight="1" x14ac:dyDescent="0.2">
      <c r="A8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84"/>
      <c r="C8" s="185"/>
      <c r="D8" s="189" t="str">
        <f>razonsocial</f>
        <v>MI EMPRESA</v>
      </c>
      <c r="E8" s="190"/>
      <c r="F8" s="190"/>
      <c r="G8" s="190"/>
      <c r="H8" s="191"/>
      <c r="I8" s="189" t="str">
        <f>cargo&amp;" "&amp;responsable</f>
        <v>DIRECTOR GENERAL ENCARGADO CORRESPONDIENTE</v>
      </c>
      <c r="J8" s="191"/>
      <c r="K8" s="50"/>
      <c r="L8" s="195">
        <f>fechadeconcurso</f>
        <v>40017</v>
      </c>
      <c r="M8" s="196"/>
      <c r="N8" s="115"/>
      <c r="O8" s="14"/>
    </row>
    <row r="9" spans="1:15" ht="11.25" customHeight="1" x14ac:dyDescent="0.2">
      <c r="A9" s="183"/>
      <c r="B9" s="184"/>
      <c r="C9" s="185"/>
      <c r="D9" s="189"/>
      <c r="E9" s="190"/>
      <c r="F9" s="190"/>
      <c r="G9" s="190"/>
      <c r="H9" s="191"/>
      <c r="I9" s="189"/>
      <c r="J9" s="191"/>
      <c r="K9" s="50"/>
      <c r="L9" s="120"/>
      <c r="M9" s="121"/>
      <c r="N9" s="30" t="s">
        <v>296</v>
      </c>
      <c r="O9" s="14"/>
    </row>
    <row r="10" spans="1:15" ht="11.25" customHeight="1" x14ac:dyDescent="0.2">
      <c r="A10" s="183"/>
      <c r="B10" s="184"/>
      <c r="C10" s="185"/>
      <c r="D10" s="189"/>
      <c r="E10" s="190"/>
      <c r="F10" s="190"/>
      <c r="G10" s="190"/>
      <c r="H10" s="191"/>
      <c r="I10" s="189"/>
      <c r="J10" s="191"/>
      <c r="K10" s="50"/>
      <c r="L10" s="120"/>
      <c r="M10" s="121"/>
      <c r="N10" s="30"/>
      <c r="O10" s="14"/>
    </row>
    <row r="11" spans="1:15" ht="11.25" customHeight="1" thickBot="1" x14ac:dyDescent="0.25">
      <c r="A11" s="186"/>
      <c r="B11" s="187"/>
      <c r="C11" s="188"/>
      <c r="D11" s="192"/>
      <c r="E11" s="193"/>
      <c r="F11" s="193"/>
      <c r="G11" s="193"/>
      <c r="H11" s="194"/>
      <c r="I11" s="192"/>
      <c r="J11" s="194"/>
      <c r="K11" s="51"/>
      <c r="L11" s="122"/>
      <c r="M11" s="123"/>
      <c r="N11" s="31" t="s">
        <v>297</v>
      </c>
      <c r="O11" s="32"/>
    </row>
    <row r="12" spans="1:15" ht="11.25" customHeight="1" thickTop="1" thickBot="1" x14ac:dyDescent="0.25">
      <c r="A12" s="8"/>
    </row>
    <row r="13" spans="1:15" ht="15" customHeight="1" thickTop="1" thickBot="1" x14ac:dyDescent="0.25">
      <c r="A13" s="40" t="s">
        <v>291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/>
    </row>
    <row r="14" spans="1:15" ht="12.75" customHeight="1" thickTop="1" thickBot="1" x14ac:dyDescent="0.2"/>
    <row r="15" spans="1:15" ht="12.75" customHeight="1" thickTop="1" thickBot="1" x14ac:dyDescent="0.2">
      <c r="A15" s="197" t="s">
        <v>313</v>
      </c>
      <c r="B15" s="197" t="s">
        <v>298</v>
      </c>
      <c r="C15" s="197" t="s">
        <v>299</v>
      </c>
      <c r="D15" s="198" t="s">
        <v>301</v>
      </c>
      <c r="E15" s="198"/>
      <c r="F15" s="198"/>
      <c r="G15" s="198"/>
      <c r="H15" s="198"/>
      <c r="I15" s="198"/>
      <c r="J15" s="197" t="s">
        <v>307</v>
      </c>
      <c r="K15" s="160"/>
      <c r="L15" s="198" t="s">
        <v>312</v>
      </c>
      <c r="M15" s="198"/>
      <c r="N15" s="198"/>
      <c r="O15" s="198"/>
    </row>
    <row r="16" spans="1:15" ht="28.5" thickTop="1" thickBot="1" x14ac:dyDescent="0.2">
      <c r="A16" s="197"/>
      <c r="B16" s="197"/>
      <c r="C16" s="197"/>
      <c r="D16" s="160" t="s">
        <v>300</v>
      </c>
      <c r="E16" s="160" t="s">
        <v>302</v>
      </c>
      <c r="F16" s="160" t="s">
        <v>303</v>
      </c>
      <c r="G16" s="160" t="s">
        <v>304</v>
      </c>
      <c r="H16" s="160" t="s">
        <v>305</v>
      </c>
      <c r="I16" s="160" t="s">
        <v>306</v>
      </c>
      <c r="J16" s="197"/>
      <c r="K16" s="160"/>
      <c r="L16" s="160" t="s">
        <v>308</v>
      </c>
      <c r="M16" s="160" t="s">
        <v>309</v>
      </c>
      <c r="N16" s="160" t="s">
        <v>310</v>
      </c>
      <c r="O16" s="160" t="s">
        <v>311</v>
      </c>
    </row>
    <row r="17" spans="1:15" ht="5.0999999999999996" customHeight="1" thickTop="1" x14ac:dyDescent="0.15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</row>
    <row r="18" spans="1:15" ht="11.25" customHeight="1" x14ac:dyDescent="0.15">
      <c r="A18" t="s">
        <v>55</v>
      </c>
    </row>
    <row r="19" spans="1:15" ht="11.25" customHeight="1" x14ac:dyDescent="0.15">
      <c r="A19" s="139" t="s">
        <v>99</v>
      </c>
      <c r="B19" s="140" t="s">
        <v>105</v>
      </c>
      <c r="C19" s="141" t="s">
        <v>115</v>
      </c>
      <c r="D19" s="141" t="s">
        <v>44</v>
      </c>
      <c r="E19" s="141" t="s">
        <v>314</v>
      </c>
      <c r="F19" s="141" t="s">
        <v>46</v>
      </c>
      <c r="G19" s="141" t="s">
        <v>47</v>
      </c>
      <c r="H19" s="141" t="s">
        <v>374</v>
      </c>
      <c r="I19" s="141" t="s">
        <v>49</v>
      </c>
      <c r="J19" s="141" t="s">
        <v>128</v>
      </c>
      <c r="K19" s="142" t="s">
        <v>235</v>
      </c>
      <c r="L19" s="142" t="str">
        <f>IF(K19="p","X","")</f>
        <v/>
      </c>
      <c r="M19" s="142" t="str">
        <f>IF(K19="a","X","")</f>
        <v/>
      </c>
      <c r="N19" s="142" t="str">
        <f>IF(K19="c","X","")</f>
        <v/>
      </c>
      <c r="O19" s="143" t="s">
        <v>281</v>
      </c>
    </row>
    <row r="20" spans="1:15" ht="11.25" customHeight="1" x14ac:dyDescent="0.15">
      <c r="O20" s="144" t="s">
        <v>56</v>
      </c>
    </row>
  </sheetData>
  <mergeCells count="10">
    <mergeCell ref="A8:C11"/>
    <mergeCell ref="D8:H11"/>
    <mergeCell ref="I8:J11"/>
    <mergeCell ref="L8:M8"/>
    <mergeCell ref="B15:B16"/>
    <mergeCell ref="J15:J16"/>
    <mergeCell ref="D15:I15"/>
    <mergeCell ref="L15:O15"/>
    <mergeCell ref="A15:A16"/>
    <mergeCell ref="C15:C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4"/>
  <sheetViews>
    <sheetView showZeros="0" zoomScaleNormal="100" workbookViewId="0">
      <selection activeCell="J10" sqref="J10"/>
    </sheetView>
  </sheetViews>
  <sheetFormatPr baseColWidth="10" defaultColWidth="9.3984375" defaultRowHeight="9" x14ac:dyDescent="0.15"/>
  <cols>
    <col min="1" max="1" width="16.19921875" style="17" customWidth="1"/>
    <col min="2" max="2" width="50" style="17" customWidth="1"/>
    <col min="3" max="3" width="9.19921875" style="17" hidden="1" customWidth="1"/>
    <col min="4" max="4" width="13.59765625" style="17" customWidth="1"/>
    <col min="5" max="7" width="15" style="17" customWidth="1"/>
    <col min="8" max="8" width="18" style="17" customWidth="1"/>
    <col min="9" max="9" width="22" style="17" customWidth="1"/>
    <col min="10" max="16384" width="9.3984375" style="17"/>
  </cols>
  <sheetData>
    <row r="1" spans="1:9" ht="11.25" customHeight="1" thickBot="1" x14ac:dyDescent="0.25">
      <c r="A1" s="17" t="s">
        <v>53</v>
      </c>
      <c r="B1" s="16"/>
      <c r="C1" s="16"/>
      <c r="D1" s="16"/>
      <c r="E1" s="16"/>
      <c r="F1" s="16"/>
      <c r="G1" s="16"/>
      <c r="H1" s="16"/>
    </row>
    <row r="2" spans="1:9" ht="15" customHeight="1" thickTop="1" x14ac:dyDescent="0.2">
      <c r="A2" s="58" t="s">
        <v>292</v>
      </c>
      <c r="B2" s="59"/>
      <c r="C2" s="59"/>
      <c r="D2" s="59"/>
      <c r="E2" s="59"/>
      <c r="F2" s="60"/>
      <c r="G2" s="200" t="str">
        <f>"LICITACIÓN No: "&amp;numerodeconcurso</f>
        <v>LICITACIÓN No: 2009/0257-0001</v>
      </c>
      <c r="H2" s="201"/>
      <c r="I2" s="55"/>
    </row>
    <row r="3" spans="1:9" ht="15" customHeight="1" x14ac:dyDescent="0.2">
      <c r="A3" s="61" t="s">
        <v>293</v>
      </c>
      <c r="B3" s="62"/>
      <c r="C3" s="62"/>
      <c r="D3" s="62"/>
      <c r="E3" s="62"/>
      <c r="F3" s="63"/>
      <c r="G3" s="202"/>
      <c r="H3" s="203"/>
      <c r="I3" s="56"/>
    </row>
    <row r="4" spans="1:9" ht="15" x14ac:dyDescent="0.2">
      <c r="A4" s="61" t="s">
        <v>294</v>
      </c>
      <c r="B4" s="62"/>
      <c r="C4" s="62"/>
      <c r="D4" s="62"/>
      <c r="E4" s="62"/>
      <c r="F4" s="63"/>
      <c r="G4" s="202"/>
      <c r="H4" s="203"/>
      <c r="I4" s="136" t="s">
        <v>54</v>
      </c>
    </row>
    <row r="5" spans="1:9" ht="15.75" thickBot="1" x14ac:dyDescent="0.2">
      <c r="A5" s="64" t="str">
        <f>area&amp;", "&amp;departamento</f>
        <v>Subdirección de planeación y presupuestos, Licitaciones y concursos</v>
      </c>
      <c r="B5" s="70"/>
      <c r="C5" s="70"/>
      <c r="D5" s="70"/>
      <c r="E5" s="70"/>
      <c r="F5" s="71"/>
      <c r="G5" s="204"/>
      <c r="H5" s="205"/>
      <c r="I5" s="136" t="s">
        <v>324</v>
      </c>
    </row>
    <row r="6" spans="1:9" ht="12" thickTop="1" x14ac:dyDescent="0.2">
      <c r="A6" s="127" t="s">
        <v>350</v>
      </c>
      <c r="B6" s="125"/>
      <c r="C6" s="125"/>
      <c r="D6" s="125"/>
      <c r="E6" s="125"/>
      <c r="F6" s="126"/>
      <c r="G6" s="69" t="s">
        <v>325</v>
      </c>
      <c r="H6" s="52"/>
      <c r="I6" s="56"/>
    </row>
    <row r="7" spans="1:9" x14ac:dyDescent="0.15">
      <c r="A7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13"/>
      <c r="C7" s="213"/>
      <c r="D7" s="213"/>
      <c r="E7" s="213"/>
      <c r="F7" s="214"/>
      <c r="G7" s="206">
        <f>fechadeconcurso</f>
        <v>40017</v>
      </c>
      <c r="H7" s="207"/>
      <c r="I7" s="56"/>
    </row>
    <row r="8" spans="1:9" x14ac:dyDescent="0.15">
      <c r="A8" s="212"/>
      <c r="B8" s="213"/>
      <c r="C8" s="213"/>
      <c r="D8" s="213"/>
      <c r="E8" s="213"/>
      <c r="F8" s="214"/>
      <c r="G8" s="181"/>
      <c r="H8" s="182"/>
      <c r="I8" s="56"/>
    </row>
    <row r="9" spans="1:9" x14ac:dyDescent="0.15">
      <c r="A9" s="212"/>
      <c r="B9" s="213"/>
      <c r="C9" s="213"/>
      <c r="D9" s="213"/>
      <c r="E9" s="213"/>
      <c r="F9" s="214"/>
      <c r="G9" s="181"/>
      <c r="H9" s="182"/>
      <c r="I9" s="56"/>
    </row>
    <row r="10" spans="1:9" ht="11.25" customHeight="1" thickBot="1" x14ac:dyDescent="0.25">
      <c r="A10" s="215"/>
      <c r="B10" s="216"/>
      <c r="C10" s="216"/>
      <c r="D10" s="216"/>
      <c r="E10" s="216"/>
      <c r="F10" s="217"/>
      <c r="G10" s="53"/>
      <c r="H10" s="54"/>
      <c r="I10" s="57"/>
    </row>
    <row r="11" spans="1:9" ht="11.25" customHeight="1" thickTop="1" x14ac:dyDescent="0.15">
      <c r="A11" s="69" t="s">
        <v>327</v>
      </c>
      <c r="B11" s="68"/>
      <c r="C11" s="68"/>
      <c r="D11" s="68"/>
      <c r="E11" s="68"/>
      <c r="F11" s="67"/>
      <c r="G11" s="69" t="s">
        <v>326</v>
      </c>
      <c r="H11" s="67"/>
      <c r="I11" s="55"/>
    </row>
    <row r="12" spans="1:9" ht="11.25" customHeight="1" x14ac:dyDescent="0.2">
      <c r="A12" s="208" t="str">
        <f>razonsocial</f>
        <v>MI EMPRESA</v>
      </c>
      <c r="B12" s="218"/>
      <c r="C12" s="218"/>
      <c r="D12" s="218"/>
      <c r="E12" s="218"/>
      <c r="F12" s="209"/>
      <c r="G12" s="208" t="str">
        <f>cargo&amp;" "&amp;responsable</f>
        <v>DIRECTOR GENERAL ENCARGADO CORRESPONDIENTE</v>
      </c>
      <c r="H12" s="209"/>
      <c r="I12" s="65" t="s">
        <v>296</v>
      </c>
    </row>
    <row r="13" spans="1:9" ht="11.25" customHeight="1" x14ac:dyDescent="0.2">
      <c r="A13" s="208"/>
      <c r="B13" s="218"/>
      <c r="C13" s="218"/>
      <c r="D13" s="218"/>
      <c r="E13" s="218"/>
      <c r="F13" s="209"/>
      <c r="G13" s="208"/>
      <c r="H13" s="209"/>
      <c r="I13" s="65"/>
    </row>
    <row r="14" spans="1:9" ht="11.25" customHeight="1" thickBot="1" x14ac:dyDescent="0.25">
      <c r="A14" s="210"/>
      <c r="B14" s="219"/>
      <c r="C14" s="219"/>
      <c r="D14" s="219"/>
      <c r="E14" s="219"/>
      <c r="F14" s="211"/>
      <c r="G14" s="210"/>
      <c r="H14" s="211"/>
      <c r="I14" s="66" t="s">
        <v>297</v>
      </c>
    </row>
    <row r="15" spans="1:9" ht="11.25" customHeight="1" thickTop="1" thickBot="1" x14ac:dyDescent="0.25">
      <c r="A15" s="16"/>
      <c r="B15" s="16"/>
      <c r="C15" s="16"/>
      <c r="D15" s="16"/>
      <c r="E15" s="16"/>
      <c r="F15" s="16"/>
      <c r="G15" s="16"/>
      <c r="H15" s="16"/>
    </row>
    <row r="16" spans="1:9" ht="15" customHeight="1" thickTop="1" x14ac:dyDescent="0.15">
      <c r="A16" s="72" t="s">
        <v>328</v>
      </c>
      <c r="B16" s="73"/>
      <c r="C16" s="73"/>
      <c r="D16" s="73"/>
      <c r="E16" s="73"/>
      <c r="F16" s="73"/>
      <c r="G16" s="73"/>
      <c r="H16" s="73"/>
      <c r="I16" s="74"/>
    </row>
    <row r="17" spans="1:9" ht="15" customHeight="1" thickBot="1" x14ac:dyDescent="0.2">
      <c r="A17" s="75" t="s">
        <v>329</v>
      </c>
      <c r="B17" s="76"/>
      <c r="C17" s="76"/>
      <c r="D17" s="76"/>
      <c r="E17" s="76"/>
      <c r="F17" s="76"/>
      <c r="G17" s="76"/>
      <c r="H17" s="76"/>
      <c r="I17" s="77"/>
    </row>
    <row r="18" spans="1:9" ht="11.25" customHeight="1" thickTop="1" thickBot="1" x14ac:dyDescent="0.2"/>
    <row r="19" spans="1:9" ht="11.25" customHeight="1" thickTop="1" thickBot="1" x14ac:dyDescent="0.2">
      <c r="A19" s="199" t="s">
        <v>315</v>
      </c>
      <c r="B19" s="199" t="s">
        <v>316</v>
      </c>
      <c r="C19" s="162"/>
      <c r="D19" s="199" t="s">
        <v>317</v>
      </c>
      <c r="E19" s="199"/>
      <c r="F19" s="199" t="s">
        <v>320</v>
      </c>
      <c r="G19" s="199" t="s">
        <v>321</v>
      </c>
      <c r="H19" s="199" t="s">
        <v>322</v>
      </c>
      <c r="I19" s="199" t="s">
        <v>323</v>
      </c>
    </row>
    <row r="20" spans="1:9" ht="19.5" thickTop="1" thickBot="1" x14ac:dyDescent="0.2">
      <c r="A20" s="199"/>
      <c r="B20" s="199"/>
      <c r="C20" s="162"/>
      <c r="D20" s="162" t="s">
        <v>318</v>
      </c>
      <c r="E20" s="162" t="s">
        <v>319</v>
      </c>
      <c r="F20" s="199"/>
      <c r="G20" s="199"/>
      <c r="H20" s="199"/>
      <c r="I20" s="199"/>
    </row>
    <row r="21" spans="1:9" ht="5.0999999999999996" customHeight="1" thickTop="1" x14ac:dyDescent="0.15">
      <c r="A21" s="163"/>
      <c r="B21" s="163"/>
      <c r="C21" s="163"/>
      <c r="D21" s="163"/>
      <c r="E21" s="163"/>
      <c r="F21" s="163"/>
      <c r="G21" s="163"/>
      <c r="H21" s="163"/>
      <c r="I21" s="163"/>
    </row>
    <row r="22" spans="1:9" ht="11.25" customHeight="1" x14ac:dyDescent="0.15">
      <c r="A22" s="17" t="s">
        <v>55</v>
      </c>
    </row>
    <row r="23" spans="1:9" ht="11.25" customHeight="1" x14ac:dyDescent="0.15">
      <c r="A23" s="145" t="s">
        <v>99</v>
      </c>
      <c r="B23" s="146" t="s">
        <v>105</v>
      </c>
      <c r="C23" s="147" t="s">
        <v>37</v>
      </c>
      <c r="D23" s="148" t="str">
        <f>IF(C23="mexico","X","")</f>
        <v/>
      </c>
      <c r="E23" s="148" t="str">
        <f>IF(C23&lt;&gt;"mexico","X","")</f>
        <v>X</v>
      </c>
      <c r="F23" s="148" t="s">
        <v>33</v>
      </c>
      <c r="G23" s="149" t="s">
        <v>101</v>
      </c>
      <c r="H23" s="150" t="s">
        <v>209</v>
      </c>
      <c r="I23" s="150" t="s">
        <v>264</v>
      </c>
    </row>
    <row r="24" spans="1:9" x14ac:dyDescent="0.15">
      <c r="I24" s="17" t="s">
        <v>56</v>
      </c>
    </row>
  </sheetData>
  <mergeCells count="12">
    <mergeCell ref="H19:H20"/>
    <mergeCell ref="I19:I20"/>
    <mergeCell ref="D19:E19"/>
    <mergeCell ref="G2:H5"/>
    <mergeCell ref="G7:H7"/>
    <mergeCell ref="G12:H14"/>
    <mergeCell ref="A7:F10"/>
    <mergeCell ref="B19:B20"/>
    <mergeCell ref="A19:A20"/>
    <mergeCell ref="F19:F20"/>
    <mergeCell ref="G19:G20"/>
    <mergeCell ref="A12:F14"/>
  </mergeCells>
  <pageMargins left="0.51181102362204722" right="0.23622047244094491" top="0.43307086614173229" bottom="0.43307086614173229" header="0.27559055118110237" footer="0.27559055118110237"/>
  <pageSetup fitToHeight="10000" orientation="landscape" r:id="rId1"/>
  <headerFooter>
    <oddHeader>&amp;R&amp;8Página &amp;P de &amp;N</oddHeader>
    <oddFooter>&amp;C{cargo} 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showGridLines="0" showZeros="0" zoomScaleNormal="100" workbookViewId="0">
      <selection activeCell="I7" sqref="I7"/>
    </sheetView>
  </sheetViews>
  <sheetFormatPr baseColWidth="10" defaultColWidth="9.3984375" defaultRowHeight="9" x14ac:dyDescent="0.15"/>
  <cols>
    <col min="1" max="1" width="16.19921875" customWidth="1"/>
    <col min="2" max="2" width="48.3984375" customWidth="1"/>
    <col min="3" max="3" width="15" customWidth="1"/>
    <col min="4" max="4" width="16.3984375" customWidth="1"/>
    <col min="5" max="5" width="18" customWidth="1"/>
    <col min="6" max="6" width="22.3984375" customWidth="1"/>
  </cols>
  <sheetData>
    <row r="1" spans="1:6" ht="11.25" customHeight="1" thickBot="1" x14ac:dyDescent="0.25">
      <c r="A1" s="8" t="s">
        <v>53</v>
      </c>
      <c r="B1" s="8"/>
      <c r="C1" s="8"/>
      <c r="D1" s="8"/>
      <c r="E1" s="8"/>
      <c r="F1" s="8"/>
    </row>
    <row r="2" spans="1:6" ht="15" customHeight="1" thickTop="1" x14ac:dyDescent="0.2">
      <c r="A2" s="78" t="s">
        <v>292</v>
      </c>
      <c r="B2" s="79"/>
      <c r="C2" s="80"/>
      <c r="D2" s="220" t="str">
        <f>"LICITACIÓN No: "&amp;numerodeconcurso</f>
        <v>LICITACIÓN No: 2009/0257-0001</v>
      </c>
      <c r="E2" s="221"/>
      <c r="F2" s="81"/>
    </row>
    <row r="3" spans="1:6" ht="15" customHeight="1" x14ac:dyDescent="0.2">
      <c r="A3" s="44" t="s">
        <v>293</v>
      </c>
      <c r="B3" s="82"/>
      <c r="C3" s="83"/>
      <c r="D3" s="222"/>
      <c r="E3" s="223"/>
      <c r="F3" s="84"/>
    </row>
    <row r="4" spans="1:6" ht="15" customHeight="1" x14ac:dyDescent="0.2">
      <c r="A4" s="44" t="s">
        <v>294</v>
      </c>
      <c r="B4" s="82"/>
      <c r="C4" s="83"/>
      <c r="D4" s="85"/>
      <c r="E4" s="86"/>
      <c r="F4" s="87" t="s">
        <v>54</v>
      </c>
    </row>
    <row r="5" spans="1:6" ht="15" customHeight="1" thickBot="1" x14ac:dyDescent="0.2">
      <c r="A5" s="88" t="str">
        <f>area&amp;", "&amp;departamento</f>
        <v>Subdirección de planeación y presupuestos, Licitaciones y concursos</v>
      </c>
      <c r="B5" s="89"/>
      <c r="C5" s="90"/>
      <c r="D5" s="91"/>
      <c r="E5" s="90"/>
      <c r="F5" s="87" t="s">
        <v>331</v>
      </c>
    </row>
    <row r="6" spans="1:6" ht="11.25" customHeight="1" thickTop="1" x14ac:dyDescent="0.2">
      <c r="A6" s="118" t="s">
        <v>350</v>
      </c>
      <c r="B6" s="116"/>
      <c r="C6" s="117"/>
      <c r="D6" s="92" t="s">
        <v>325</v>
      </c>
      <c r="E6" s="48"/>
      <c r="F6" s="84"/>
    </row>
    <row r="7" spans="1:6" ht="11.25" customHeight="1" x14ac:dyDescent="0.15">
      <c r="A7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84"/>
      <c r="C7" s="185"/>
      <c r="D7" s="224">
        <f>fechadeconcurso</f>
        <v>40017</v>
      </c>
      <c r="E7" s="225"/>
      <c r="F7" s="84"/>
    </row>
    <row r="8" spans="1:6" ht="11.25" customHeight="1" x14ac:dyDescent="0.15">
      <c r="A8" s="183"/>
      <c r="B8" s="184"/>
      <c r="C8" s="185"/>
      <c r="D8" s="224"/>
      <c r="E8" s="225"/>
      <c r="F8" s="84"/>
    </row>
    <row r="9" spans="1:6" ht="11.25" customHeight="1" x14ac:dyDescent="0.15">
      <c r="A9" s="183"/>
      <c r="B9" s="184"/>
      <c r="C9" s="185"/>
      <c r="D9" s="224"/>
      <c r="E9" s="225"/>
      <c r="F9" s="84"/>
    </row>
    <row r="10" spans="1:6" ht="11.25" customHeight="1" thickBot="1" x14ac:dyDescent="0.2">
      <c r="A10" s="186"/>
      <c r="B10" s="187"/>
      <c r="C10" s="188"/>
      <c r="D10" s="226"/>
      <c r="E10" s="227"/>
      <c r="F10" s="93"/>
    </row>
    <row r="11" spans="1:6" ht="11.25" customHeight="1" thickTop="1" x14ac:dyDescent="0.15">
      <c r="A11" s="92" t="s">
        <v>327</v>
      </c>
      <c r="B11" s="94"/>
      <c r="C11" s="95"/>
      <c r="D11" s="92" t="s">
        <v>326</v>
      </c>
      <c r="E11" s="95"/>
      <c r="F11" s="81"/>
    </row>
    <row r="12" spans="1:6" ht="11.25" customHeight="1" x14ac:dyDescent="0.2">
      <c r="A12" s="189" t="str">
        <f>razonsocial</f>
        <v>MI EMPRESA</v>
      </c>
      <c r="B12" s="190"/>
      <c r="C12" s="191"/>
      <c r="D12" s="189" t="str">
        <f>cargo&amp;" "&amp;responsable</f>
        <v>DIRECTOR GENERAL ENCARGADO CORRESPONDIENTE</v>
      </c>
      <c r="E12" s="191"/>
      <c r="F12" s="96" t="s">
        <v>296</v>
      </c>
    </row>
    <row r="13" spans="1:6" ht="11.25" customHeight="1" x14ac:dyDescent="0.2">
      <c r="A13" s="189"/>
      <c r="B13" s="190"/>
      <c r="C13" s="191"/>
      <c r="D13" s="189"/>
      <c r="E13" s="191"/>
      <c r="F13" s="96"/>
    </row>
    <row r="14" spans="1:6" ht="11.25" customHeight="1" thickBot="1" x14ac:dyDescent="0.25">
      <c r="A14" s="192"/>
      <c r="B14" s="193"/>
      <c r="C14" s="194"/>
      <c r="D14" s="192"/>
      <c r="E14" s="194"/>
      <c r="F14" s="97" t="s">
        <v>297</v>
      </c>
    </row>
    <row r="15" spans="1:6" ht="11.25" customHeight="1" thickTop="1" thickBot="1" x14ac:dyDescent="0.25">
      <c r="A15" s="8"/>
      <c r="B15" s="8"/>
      <c r="C15" s="8"/>
      <c r="D15" s="8"/>
      <c r="E15" s="8"/>
      <c r="F15" s="8"/>
    </row>
    <row r="16" spans="1:6" ht="15" customHeight="1" thickTop="1" x14ac:dyDescent="0.15">
      <c r="A16" s="98" t="s">
        <v>328</v>
      </c>
      <c r="B16" s="99"/>
      <c r="C16" s="99"/>
      <c r="D16" s="99"/>
      <c r="E16" s="99"/>
      <c r="F16" s="100"/>
    </row>
    <row r="17" spans="1:6" ht="15" customHeight="1" thickBot="1" x14ac:dyDescent="0.2">
      <c r="A17" s="101" t="s">
        <v>330</v>
      </c>
      <c r="B17" s="102"/>
      <c r="C17" s="102"/>
      <c r="D17" s="102"/>
      <c r="E17" s="102"/>
      <c r="F17" s="103"/>
    </row>
    <row r="18" spans="1:6" ht="11.25" customHeight="1" thickTop="1" thickBot="1" x14ac:dyDescent="0.2"/>
    <row r="19" spans="1:6" ht="16.5" customHeight="1" thickTop="1" thickBot="1" x14ac:dyDescent="0.2">
      <c r="A19" s="164" t="s">
        <v>315</v>
      </c>
      <c r="B19" s="164" t="s">
        <v>332</v>
      </c>
      <c r="C19" s="164" t="s">
        <v>320</v>
      </c>
      <c r="D19" s="164" t="s">
        <v>321</v>
      </c>
      <c r="E19" s="164" t="s">
        <v>322</v>
      </c>
      <c r="F19" s="164" t="s">
        <v>323</v>
      </c>
    </row>
    <row r="20" spans="1:6" ht="5.0999999999999996" customHeight="1" thickTop="1" x14ac:dyDescent="0.15">
      <c r="A20" s="165"/>
      <c r="B20" s="165"/>
      <c r="C20" s="165"/>
      <c r="D20" s="165"/>
      <c r="E20" s="165"/>
      <c r="F20" s="165"/>
    </row>
    <row r="21" spans="1:6" ht="11.25" customHeight="1" x14ac:dyDescent="0.15">
      <c r="A21" t="s">
        <v>55</v>
      </c>
    </row>
    <row r="22" spans="1:6" ht="12.75" customHeight="1" x14ac:dyDescent="0.15">
      <c r="A22" s="151" t="s">
        <v>99</v>
      </c>
      <c r="B22" s="140" t="s">
        <v>105</v>
      </c>
      <c r="C22" s="152" t="s">
        <v>33</v>
      </c>
      <c r="D22" s="153" t="s">
        <v>101</v>
      </c>
      <c r="E22" s="154" t="s">
        <v>209</v>
      </c>
      <c r="F22" s="154" t="s">
        <v>264</v>
      </c>
    </row>
    <row r="23" spans="1:6" x14ac:dyDescent="0.15">
      <c r="F23" t="s">
        <v>56</v>
      </c>
    </row>
  </sheetData>
  <mergeCells count="5">
    <mergeCell ref="A12:C14"/>
    <mergeCell ref="D12:E14"/>
    <mergeCell ref="D2:E3"/>
    <mergeCell ref="D7:E10"/>
    <mergeCell ref="A7:C10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5"/>
  <sheetViews>
    <sheetView showGridLines="0" showZeros="0" zoomScaleNormal="100" workbookViewId="0">
      <selection activeCell="H5" sqref="H5"/>
    </sheetView>
  </sheetViews>
  <sheetFormatPr baseColWidth="10" defaultColWidth="9.3984375" defaultRowHeight="9" x14ac:dyDescent="0.15"/>
  <cols>
    <col min="1" max="1" width="16.19921875" customWidth="1"/>
    <col min="2" max="2" width="43" customWidth="1"/>
    <col min="3" max="3" width="15" customWidth="1"/>
    <col min="4" max="4" width="16.3984375" customWidth="1"/>
    <col min="5" max="5" width="18" customWidth="1"/>
    <col min="6" max="6" width="20" customWidth="1"/>
    <col min="7" max="7" width="12.796875" customWidth="1"/>
  </cols>
  <sheetData>
    <row r="1" spans="1:6" ht="11.25" customHeight="1" thickBot="1" x14ac:dyDescent="0.25">
      <c r="A1" t="s">
        <v>53</v>
      </c>
      <c r="B1" s="8"/>
      <c r="C1" s="8"/>
      <c r="D1" s="8"/>
      <c r="E1" s="8"/>
      <c r="F1" s="8"/>
    </row>
    <row r="2" spans="1:6" ht="15" customHeight="1" thickTop="1" x14ac:dyDescent="0.2">
      <c r="A2" s="78" t="s">
        <v>292</v>
      </c>
      <c r="B2" s="79"/>
      <c r="C2" s="80"/>
      <c r="D2" s="220" t="str">
        <f>"LICITACIÓN No: "&amp;numerodeconcurso</f>
        <v>LICITACIÓN No: 2009/0257-0001</v>
      </c>
      <c r="E2" s="221"/>
      <c r="F2" s="81"/>
    </row>
    <row r="3" spans="1:6" ht="15" customHeight="1" x14ac:dyDescent="0.2">
      <c r="A3" s="44" t="s">
        <v>293</v>
      </c>
      <c r="B3" s="82"/>
      <c r="C3" s="83"/>
      <c r="D3" s="222"/>
      <c r="E3" s="223"/>
      <c r="F3" s="84"/>
    </row>
    <row r="4" spans="1:6" ht="15" customHeight="1" x14ac:dyDescent="0.2">
      <c r="A4" s="44" t="s">
        <v>294</v>
      </c>
      <c r="B4" s="82"/>
      <c r="C4" s="83"/>
      <c r="D4" s="85"/>
      <c r="E4" s="86"/>
      <c r="F4" s="87" t="s">
        <v>54</v>
      </c>
    </row>
    <row r="5" spans="1:6" ht="15" customHeight="1" thickBot="1" x14ac:dyDescent="0.2">
      <c r="A5" s="88" t="str">
        <f>area&amp;", "&amp;departamento</f>
        <v>Subdirección de planeación y presupuestos, Licitaciones y concursos</v>
      </c>
      <c r="B5" s="89"/>
      <c r="C5" s="90"/>
      <c r="D5" s="91"/>
      <c r="E5" s="90"/>
      <c r="F5" s="87" t="s">
        <v>333</v>
      </c>
    </row>
    <row r="6" spans="1:6" ht="11.25" customHeight="1" thickTop="1" x14ac:dyDescent="0.2">
      <c r="A6" s="118" t="s">
        <v>350</v>
      </c>
      <c r="B6" s="116"/>
      <c r="C6" s="117"/>
      <c r="D6" s="92" t="s">
        <v>325</v>
      </c>
      <c r="E6" s="48"/>
      <c r="F6" s="84"/>
    </row>
    <row r="7" spans="1:6" ht="11.25" customHeight="1" x14ac:dyDescent="0.15">
      <c r="A7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84"/>
      <c r="C7" s="185"/>
      <c r="D7" s="224">
        <f>fechadeconcurso</f>
        <v>40017</v>
      </c>
      <c r="E7" s="225"/>
      <c r="F7" s="84"/>
    </row>
    <row r="8" spans="1:6" ht="11.25" customHeight="1" x14ac:dyDescent="0.15">
      <c r="A8" s="183"/>
      <c r="B8" s="184"/>
      <c r="C8" s="185"/>
      <c r="D8" s="224"/>
      <c r="E8" s="225"/>
      <c r="F8" s="84"/>
    </row>
    <row r="9" spans="1:6" ht="11.25" customHeight="1" x14ac:dyDescent="0.15">
      <c r="A9" s="183"/>
      <c r="B9" s="184"/>
      <c r="C9" s="185"/>
      <c r="D9" s="224"/>
      <c r="E9" s="225"/>
      <c r="F9" s="84"/>
    </row>
    <row r="10" spans="1:6" ht="11.25" customHeight="1" thickBot="1" x14ac:dyDescent="0.2">
      <c r="A10" s="186"/>
      <c r="B10" s="187"/>
      <c r="C10" s="188"/>
      <c r="D10" s="226"/>
      <c r="E10" s="227"/>
      <c r="F10" s="93"/>
    </row>
    <row r="11" spans="1:6" ht="11.25" customHeight="1" thickTop="1" x14ac:dyDescent="0.15">
      <c r="A11" s="92" t="s">
        <v>327</v>
      </c>
      <c r="B11" s="94"/>
      <c r="C11" s="95"/>
      <c r="D11" s="92" t="s">
        <v>326</v>
      </c>
      <c r="E11" s="95"/>
      <c r="F11" s="81"/>
    </row>
    <row r="12" spans="1:6" ht="11.25" customHeight="1" x14ac:dyDescent="0.2">
      <c r="A12" s="189" t="str">
        <f>razonsocial</f>
        <v>MI EMPRESA</v>
      </c>
      <c r="B12" s="190"/>
      <c r="C12" s="191"/>
      <c r="D12" s="189" t="str">
        <f>cargo&amp;" "&amp;responsable</f>
        <v>DIRECTOR GENERAL ENCARGADO CORRESPONDIENTE</v>
      </c>
      <c r="E12" s="191"/>
      <c r="F12" s="96" t="s">
        <v>296</v>
      </c>
    </row>
    <row r="13" spans="1:6" ht="11.25" customHeight="1" x14ac:dyDescent="0.2">
      <c r="A13" s="189"/>
      <c r="B13" s="190"/>
      <c r="C13" s="191"/>
      <c r="D13" s="189"/>
      <c r="E13" s="191"/>
      <c r="F13" s="96"/>
    </row>
    <row r="14" spans="1:6" ht="11.25" customHeight="1" thickBot="1" x14ac:dyDescent="0.25">
      <c r="A14" s="192"/>
      <c r="B14" s="193"/>
      <c r="C14" s="194"/>
      <c r="D14" s="192"/>
      <c r="E14" s="194"/>
      <c r="F14" s="97" t="s">
        <v>297</v>
      </c>
    </row>
    <row r="15" spans="1:6" ht="11.25" customHeight="1" thickTop="1" thickBot="1" x14ac:dyDescent="0.25">
      <c r="A15" s="8"/>
      <c r="B15" s="8"/>
      <c r="C15" s="8"/>
      <c r="D15" s="8"/>
      <c r="E15" s="8"/>
      <c r="F15" s="8"/>
    </row>
    <row r="16" spans="1:6" ht="15" customHeight="1" thickTop="1" x14ac:dyDescent="0.15">
      <c r="A16" s="98" t="s">
        <v>328</v>
      </c>
      <c r="B16" s="99"/>
      <c r="C16" s="99"/>
      <c r="D16" s="99"/>
      <c r="E16" s="99"/>
      <c r="F16" s="100"/>
    </row>
    <row r="17" spans="1:6" ht="15" customHeight="1" x14ac:dyDescent="0.15">
      <c r="A17" s="104" t="s">
        <v>334</v>
      </c>
      <c r="B17" s="105"/>
      <c r="C17" s="105"/>
      <c r="D17" s="105"/>
      <c r="E17" s="105"/>
      <c r="F17" s="106"/>
    </row>
    <row r="18" spans="1:6" ht="15" customHeight="1" x14ac:dyDescent="0.15">
      <c r="A18" s="104" t="s">
        <v>336</v>
      </c>
      <c r="B18" s="105"/>
      <c r="C18" s="105"/>
      <c r="D18" s="105"/>
      <c r="E18" s="105"/>
      <c r="F18" s="106"/>
    </row>
    <row r="19" spans="1:6" ht="15" customHeight="1" thickBot="1" x14ac:dyDescent="0.2">
      <c r="A19" s="101" t="s">
        <v>335</v>
      </c>
      <c r="B19" s="102"/>
      <c r="C19" s="102"/>
      <c r="D19" s="102"/>
      <c r="E19" s="102"/>
      <c r="F19" s="103"/>
    </row>
    <row r="20" spans="1:6" ht="11.25" customHeight="1" thickTop="1" thickBot="1" x14ac:dyDescent="0.2"/>
    <row r="21" spans="1:6" ht="30" customHeight="1" thickTop="1" thickBot="1" x14ac:dyDescent="0.2">
      <c r="A21" s="164" t="s">
        <v>315</v>
      </c>
      <c r="B21" s="164" t="s">
        <v>338</v>
      </c>
      <c r="C21" s="164" t="s">
        <v>320</v>
      </c>
      <c r="D21" s="164" t="s">
        <v>321</v>
      </c>
      <c r="E21" s="160" t="s">
        <v>337</v>
      </c>
      <c r="F21" s="164" t="s">
        <v>323</v>
      </c>
    </row>
    <row r="22" spans="1:6" ht="5.0999999999999996" customHeight="1" thickTop="1" x14ac:dyDescent="0.15">
      <c r="A22" s="165"/>
      <c r="B22" s="165"/>
      <c r="C22" s="165"/>
      <c r="D22" s="165"/>
      <c r="E22" s="161"/>
      <c r="F22" s="165"/>
    </row>
    <row r="23" spans="1:6" ht="12.75" customHeight="1" x14ac:dyDescent="0.15">
      <c r="A23" t="s">
        <v>55</v>
      </c>
    </row>
    <row r="24" spans="1:6" ht="12.75" customHeight="1" x14ac:dyDescent="0.15">
      <c r="A24" s="151" t="s">
        <v>99</v>
      </c>
      <c r="B24" s="140" t="s">
        <v>105</v>
      </c>
      <c r="C24" s="152" t="s">
        <v>33</v>
      </c>
      <c r="D24" s="153" t="s">
        <v>101</v>
      </c>
      <c r="E24" s="154" t="s">
        <v>209</v>
      </c>
      <c r="F24" s="154" t="s">
        <v>264</v>
      </c>
    </row>
    <row r="25" spans="1:6" x14ac:dyDescent="0.15">
      <c r="F25" t="s">
        <v>56</v>
      </c>
    </row>
  </sheetData>
  <mergeCells count="5">
    <mergeCell ref="D2:E3"/>
    <mergeCell ref="D7:E10"/>
    <mergeCell ref="A12:C14"/>
    <mergeCell ref="D12:E14"/>
    <mergeCell ref="A7:C10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8"/>
  <sheetViews>
    <sheetView showGridLines="0" showZeros="0" zoomScaleNormal="100" workbookViewId="0">
      <selection activeCell="A7" sqref="A7:B10"/>
    </sheetView>
  </sheetViews>
  <sheetFormatPr baseColWidth="10" defaultColWidth="9.3984375" defaultRowHeight="9" x14ac:dyDescent="0.15"/>
  <cols>
    <col min="1" max="1" width="14.3984375" customWidth="1"/>
    <col min="2" max="2" width="44.59765625" customWidth="1"/>
    <col min="3" max="3" width="21.19921875" customWidth="1"/>
    <col min="4" max="4" width="18" customWidth="1"/>
    <col min="5" max="5" width="18.59765625" customWidth="1"/>
    <col min="6" max="6" width="22.3984375" customWidth="1"/>
  </cols>
  <sheetData>
    <row r="1" spans="1:6" ht="11.25" customHeight="1" thickBot="1" x14ac:dyDescent="0.25">
      <c r="A1" t="s">
        <v>53</v>
      </c>
      <c r="B1" s="8"/>
      <c r="C1" s="8"/>
      <c r="D1" s="8"/>
      <c r="E1" s="8"/>
      <c r="F1" s="8"/>
    </row>
    <row r="2" spans="1:6" ht="15" customHeight="1" thickTop="1" x14ac:dyDescent="0.2">
      <c r="A2" s="78" t="s">
        <v>292</v>
      </c>
      <c r="B2" s="79"/>
      <c r="C2" s="80"/>
      <c r="D2" s="107" t="str">
        <f>"LICITACIÓN No: "&amp;numerodeconcurso</f>
        <v>LICITACIÓN No: 2009/0257-0001</v>
      </c>
      <c r="E2" s="108"/>
      <c r="F2" s="81"/>
    </row>
    <row r="3" spans="1:6" ht="15" customHeight="1" x14ac:dyDescent="0.2">
      <c r="A3" s="44" t="s">
        <v>293</v>
      </c>
      <c r="B3" s="82"/>
      <c r="C3" s="83"/>
      <c r="D3" s="85"/>
      <c r="E3" s="86"/>
      <c r="F3" s="87" t="s">
        <v>54</v>
      </c>
    </row>
    <row r="4" spans="1:6" ht="15" customHeight="1" x14ac:dyDescent="0.2">
      <c r="A4" s="44" t="s">
        <v>294</v>
      </c>
      <c r="B4" s="82"/>
      <c r="C4" s="83"/>
      <c r="D4" s="85"/>
      <c r="E4" s="86"/>
      <c r="F4" s="87" t="s">
        <v>339</v>
      </c>
    </row>
    <row r="5" spans="1:6" ht="15" customHeight="1" thickBot="1" x14ac:dyDescent="0.2">
      <c r="A5" s="88" t="str">
        <f>area&amp;", "&amp;departamento</f>
        <v>Subdirección de planeación y presupuestos, Licitaciones y concursos</v>
      </c>
      <c r="B5" s="89"/>
      <c r="C5" s="90"/>
      <c r="D5" s="91"/>
      <c r="E5" s="90"/>
      <c r="F5" s="87"/>
    </row>
    <row r="6" spans="1:6" ht="11.25" customHeight="1" thickTop="1" x14ac:dyDescent="0.15">
      <c r="A6" s="118" t="s">
        <v>350</v>
      </c>
      <c r="B6" s="117"/>
      <c r="C6" s="92" t="s">
        <v>327</v>
      </c>
      <c r="D6" s="92" t="s">
        <v>326</v>
      </c>
      <c r="E6" s="112" t="s">
        <v>325</v>
      </c>
      <c r="F6" s="81"/>
    </row>
    <row r="7" spans="1:6" ht="11.25" customHeight="1" x14ac:dyDescent="0.2">
      <c r="A7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85"/>
      <c r="C7" s="230" t="str">
        <f>razonsocial</f>
        <v>MI EMPRESA</v>
      </c>
      <c r="D7" s="189" t="str">
        <f>cargo&amp;" "&amp;responsable</f>
        <v>DIRECTOR GENERAL ENCARGADO CORRESPONDIENTE</v>
      </c>
      <c r="E7" s="84"/>
      <c r="F7" s="96" t="s">
        <v>296</v>
      </c>
    </row>
    <row r="8" spans="1:6" ht="11.25" customHeight="1" x14ac:dyDescent="0.2">
      <c r="A8" s="183"/>
      <c r="B8" s="185"/>
      <c r="C8" s="230"/>
      <c r="D8" s="189"/>
      <c r="E8" s="156">
        <f>fechadeconcurso</f>
        <v>40017</v>
      </c>
      <c r="F8" s="96"/>
    </row>
    <row r="9" spans="1:6" ht="11.25" customHeight="1" x14ac:dyDescent="0.2">
      <c r="A9" s="183"/>
      <c r="B9" s="185"/>
      <c r="C9" s="230"/>
      <c r="D9" s="189"/>
      <c r="E9" s="156"/>
      <c r="F9" s="96"/>
    </row>
    <row r="10" spans="1:6" ht="11.25" customHeight="1" thickBot="1" x14ac:dyDescent="0.25">
      <c r="A10" s="186"/>
      <c r="B10" s="188"/>
      <c r="C10" s="231"/>
      <c r="D10" s="192"/>
      <c r="E10" s="114"/>
      <c r="F10" s="97" t="s">
        <v>297</v>
      </c>
    </row>
    <row r="11" spans="1:6" ht="11.25" customHeight="1" thickTop="1" thickBot="1" x14ac:dyDescent="0.25">
      <c r="A11" s="8"/>
      <c r="B11" s="8"/>
      <c r="C11" s="8"/>
      <c r="D11" s="8"/>
      <c r="E11" s="8"/>
      <c r="F11" s="8"/>
    </row>
    <row r="12" spans="1:6" ht="15" customHeight="1" thickTop="1" thickBot="1" x14ac:dyDescent="0.2">
      <c r="A12" s="109" t="s">
        <v>340</v>
      </c>
      <c r="B12" s="110"/>
      <c r="C12" s="110"/>
      <c r="D12" s="110"/>
      <c r="E12" s="110"/>
      <c r="F12" s="111"/>
    </row>
    <row r="13" spans="1:6" ht="11.25" customHeight="1" thickTop="1" thickBot="1" x14ac:dyDescent="0.2"/>
    <row r="14" spans="1:6" ht="30" customHeight="1" thickTop="1" thickBot="1" x14ac:dyDescent="0.2">
      <c r="A14" s="164" t="s">
        <v>315</v>
      </c>
      <c r="B14" s="228" t="s">
        <v>341</v>
      </c>
      <c r="C14" s="229"/>
      <c r="D14" s="160" t="s">
        <v>342</v>
      </c>
      <c r="E14" s="160" t="s">
        <v>343</v>
      </c>
      <c r="F14" s="164" t="s">
        <v>344</v>
      </c>
    </row>
    <row r="15" spans="1:6" ht="5.0999999999999996" customHeight="1" thickTop="1" x14ac:dyDescent="0.15">
      <c r="A15" s="165"/>
      <c r="B15" s="165"/>
      <c r="C15" s="165"/>
      <c r="D15" s="161"/>
      <c r="E15" s="161"/>
      <c r="F15" s="165"/>
    </row>
    <row r="16" spans="1:6" ht="11.25" customHeight="1" x14ac:dyDescent="0.15">
      <c r="A16" t="s">
        <v>55</v>
      </c>
    </row>
    <row r="17" spans="1:6" ht="12.75" customHeight="1" x14ac:dyDescent="0.15">
      <c r="A17" s="151" t="s">
        <v>99</v>
      </c>
      <c r="B17" s="232" t="s">
        <v>105</v>
      </c>
      <c r="C17" s="232"/>
      <c r="D17" s="154" t="s">
        <v>222</v>
      </c>
      <c r="E17" s="155" t="s">
        <v>237</v>
      </c>
      <c r="F17" s="154" t="s">
        <v>224</v>
      </c>
    </row>
    <row r="18" spans="1:6" x14ac:dyDescent="0.15">
      <c r="F18" t="s">
        <v>56</v>
      </c>
    </row>
  </sheetData>
  <mergeCells count="5">
    <mergeCell ref="B14:C14"/>
    <mergeCell ref="C7:C10"/>
    <mergeCell ref="D7:D10"/>
    <mergeCell ref="A7:B10"/>
    <mergeCell ref="B17:C17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1"/>
  <sheetViews>
    <sheetView showGridLines="0" showZeros="0" zoomScaleNormal="100" workbookViewId="0">
      <selection activeCell="B20" sqref="B20"/>
    </sheetView>
  </sheetViews>
  <sheetFormatPr baseColWidth="10" defaultColWidth="9.3984375" defaultRowHeight="9" x14ac:dyDescent="0.15"/>
  <cols>
    <col min="1" max="1" width="16.19921875" customWidth="1"/>
    <col min="2" max="2" width="43.796875" customWidth="1"/>
    <col min="3" max="3" width="15" customWidth="1"/>
    <col min="4" max="4" width="16.3984375" customWidth="1"/>
    <col min="5" max="5" width="18" customWidth="1"/>
    <col min="6" max="6" width="19.19921875" customWidth="1"/>
  </cols>
  <sheetData>
    <row r="1" spans="1:6" ht="11.25" customHeight="1" thickBot="1" x14ac:dyDescent="0.25">
      <c r="A1" t="s">
        <v>53</v>
      </c>
      <c r="B1" s="8"/>
      <c r="C1" s="8"/>
      <c r="D1" s="8"/>
      <c r="E1" s="8"/>
      <c r="F1" s="8"/>
    </row>
    <row r="2" spans="1:6" ht="15" customHeight="1" thickTop="1" x14ac:dyDescent="0.2">
      <c r="A2" s="78" t="s">
        <v>292</v>
      </c>
      <c r="B2" s="79"/>
      <c r="C2" s="80"/>
      <c r="D2" s="233" t="str">
        <f>"LICITACIÓN No: "&amp;numerodeconcurso</f>
        <v>LICITACIÓN No: 2009/0257-0001</v>
      </c>
      <c r="E2" s="234"/>
      <c r="F2" s="81"/>
    </row>
    <row r="3" spans="1:6" ht="15" customHeight="1" x14ac:dyDescent="0.2">
      <c r="A3" s="44" t="s">
        <v>293</v>
      </c>
      <c r="B3" s="82"/>
      <c r="C3" s="83"/>
      <c r="D3" s="235"/>
      <c r="E3" s="236"/>
      <c r="F3" s="87" t="s">
        <v>54</v>
      </c>
    </row>
    <row r="4" spans="1:6" ht="15" customHeight="1" x14ac:dyDescent="0.2">
      <c r="A4" s="44" t="s">
        <v>294</v>
      </c>
      <c r="B4" s="82"/>
      <c r="C4" s="83"/>
      <c r="D4" s="85"/>
      <c r="E4" s="86"/>
      <c r="F4" s="87" t="s">
        <v>345</v>
      </c>
    </row>
    <row r="5" spans="1:6" ht="15" customHeight="1" x14ac:dyDescent="0.15">
      <c r="A5" s="235" t="str">
        <f>area&amp;", "&amp;departamento</f>
        <v>Subdirección de planeación y presupuestos, Licitaciones y concursos</v>
      </c>
      <c r="B5" s="239"/>
      <c r="C5" s="236"/>
      <c r="D5" s="85"/>
      <c r="E5" s="86"/>
      <c r="F5" s="87"/>
    </row>
    <row r="6" spans="1:6" ht="15" customHeight="1" thickBot="1" x14ac:dyDescent="0.2">
      <c r="A6" s="240"/>
      <c r="B6" s="241"/>
      <c r="C6" s="242"/>
      <c r="D6" s="91"/>
      <c r="E6" s="90"/>
      <c r="F6" s="87"/>
    </row>
    <row r="7" spans="1:6" ht="13.5" customHeight="1" thickTop="1" x14ac:dyDescent="0.15">
      <c r="A7" s="118" t="s">
        <v>350</v>
      </c>
      <c r="B7" s="117"/>
      <c r="C7" s="237" t="s">
        <v>327</v>
      </c>
      <c r="D7" s="237" t="s">
        <v>326</v>
      </c>
      <c r="E7" s="112" t="s">
        <v>325</v>
      </c>
      <c r="F7" s="81"/>
    </row>
    <row r="8" spans="1:6" ht="13.5" customHeight="1" x14ac:dyDescent="0.15">
      <c r="A8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85"/>
      <c r="C8" s="238"/>
      <c r="D8" s="238"/>
      <c r="E8" s="138"/>
      <c r="F8" s="84"/>
    </row>
    <row r="9" spans="1:6" ht="13.5" customHeight="1" x14ac:dyDescent="0.15">
      <c r="A9" s="183"/>
      <c r="B9" s="185"/>
      <c r="C9" s="238"/>
      <c r="D9" s="137"/>
      <c r="E9" s="138"/>
      <c r="F9" s="84"/>
    </row>
    <row r="10" spans="1:6" ht="11.25" customHeight="1" x14ac:dyDescent="0.2">
      <c r="A10" s="183"/>
      <c r="B10" s="185"/>
      <c r="C10" s="230" t="str">
        <f>razonsocial</f>
        <v>MI EMPRESA</v>
      </c>
      <c r="D10" s="230" t="str">
        <f>cargo&amp;" "&amp;responsable</f>
        <v>DIRECTOR GENERAL ENCARGADO CORRESPONDIENTE</v>
      </c>
      <c r="E10" s="156">
        <f>fechadeconcurso</f>
        <v>40017</v>
      </c>
      <c r="F10" s="96" t="s">
        <v>296</v>
      </c>
    </row>
    <row r="11" spans="1:6" ht="11.25" customHeight="1" x14ac:dyDescent="0.2">
      <c r="A11" s="183"/>
      <c r="B11" s="185"/>
      <c r="C11" s="230"/>
      <c r="D11" s="230"/>
      <c r="E11" s="84"/>
      <c r="F11" s="96"/>
    </row>
    <row r="12" spans="1:6" ht="11.25" customHeight="1" x14ac:dyDescent="0.2">
      <c r="A12" s="183"/>
      <c r="B12" s="185"/>
      <c r="C12" s="230"/>
      <c r="D12" s="230"/>
      <c r="E12" s="113"/>
      <c r="F12" s="96"/>
    </row>
    <row r="13" spans="1:6" ht="11.25" customHeight="1" thickBot="1" x14ac:dyDescent="0.25">
      <c r="A13" s="186"/>
      <c r="B13" s="188"/>
      <c r="C13" s="231"/>
      <c r="D13" s="231"/>
      <c r="E13" s="114"/>
      <c r="F13" s="97" t="s">
        <v>297</v>
      </c>
    </row>
    <row r="14" spans="1:6" ht="11.25" customHeight="1" thickTop="1" thickBot="1" x14ac:dyDescent="0.25">
      <c r="A14" s="8"/>
      <c r="B14" s="8"/>
      <c r="C14" s="8"/>
      <c r="D14" s="8"/>
      <c r="E14" s="8"/>
      <c r="F14" s="8"/>
    </row>
    <row r="15" spans="1:6" ht="15" customHeight="1" thickTop="1" thickBot="1" x14ac:dyDescent="0.2">
      <c r="A15" s="109" t="s">
        <v>346</v>
      </c>
      <c r="B15" s="110"/>
      <c r="C15" s="110"/>
      <c r="D15" s="110"/>
      <c r="E15" s="110"/>
      <c r="F15" s="111"/>
    </row>
    <row r="16" spans="1:6" ht="11.25" customHeight="1" thickTop="1" thickBot="1" x14ac:dyDescent="0.2"/>
    <row r="17" spans="1:6" ht="39.950000000000003" customHeight="1" thickTop="1" thickBot="1" x14ac:dyDescent="0.2">
      <c r="A17" s="164" t="s">
        <v>315</v>
      </c>
      <c r="B17" s="160" t="s">
        <v>347</v>
      </c>
      <c r="C17" s="164" t="s">
        <v>320</v>
      </c>
      <c r="D17" s="160" t="s">
        <v>348</v>
      </c>
      <c r="E17" s="160" t="s">
        <v>349</v>
      </c>
      <c r="F17" s="164" t="s">
        <v>323</v>
      </c>
    </row>
    <row r="18" spans="1:6" ht="5.0999999999999996" customHeight="1" thickTop="1" x14ac:dyDescent="0.15">
      <c r="A18" s="165"/>
      <c r="B18" s="161"/>
      <c r="C18" s="165"/>
      <c r="D18" s="161"/>
      <c r="E18" s="161"/>
      <c r="F18" s="165"/>
    </row>
    <row r="19" spans="1:6" ht="11.25" customHeight="1" x14ac:dyDescent="0.15">
      <c r="A19" t="s">
        <v>55</v>
      </c>
    </row>
    <row r="20" spans="1:6" ht="12.75" customHeight="1" x14ac:dyDescent="0.15">
      <c r="A20" s="151" t="s">
        <v>99</v>
      </c>
      <c r="B20" s="140" t="s">
        <v>105</v>
      </c>
      <c r="C20" s="142" t="s">
        <v>33</v>
      </c>
      <c r="D20" s="153" t="s">
        <v>101</v>
      </c>
      <c r="E20" s="154" t="s">
        <v>209</v>
      </c>
      <c r="F20" s="154" t="s">
        <v>264</v>
      </c>
    </row>
    <row r="21" spans="1:6" x14ac:dyDescent="0.15">
      <c r="F21" t="s">
        <v>56</v>
      </c>
    </row>
  </sheetData>
  <mergeCells count="7">
    <mergeCell ref="C10:C13"/>
    <mergeCell ref="D10:D13"/>
    <mergeCell ref="D2:E3"/>
    <mergeCell ref="C7:C9"/>
    <mergeCell ref="A8:B13"/>
    <mergeCell ref="A5:C6"/>
    <mergeCell ref="D7:D8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DOCUMENTO A 03</vt:lpstr>
      <vt:lpstr>DOCUMENTO A 10 A</vt:lpstr>
      <vt:lpstr>DOCUMENTO A 10 B</vt:lpstr>
      <vt:lpstr>DOCUMENTO A 10 C</vt:lpstr>
      <vt:lpstr>DOCUMENTO A 11 C</vt:lpstr>
      <vt:lpstr>DOCUMENTO A 12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Fernando Jiménez</cp:lastModifiedBy>
  <cp:lastPrinted>2018-04-02T18:27:20Z</cp:lastPrinted>
  <dcterms:created xsi:type="dcterms:W3CDTF">2002-02-27T19:20:33Z</dcterms:created>
  <dcterms:modified xsi:type="dcterms:W3CDTF">2025-08-18T17:44:21Z</dcterms:modified>
</cp:coreProperties>
</file>